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270" windowWidth="11355" windowHeight="4635"/>
  </bookViews>
  <sheets>
    <sheet name="2019" sheetId="28" r:id="rId1"/>
  </sheets>
  <definedNames>
    <definedName name="_xlnm.Print_Area" localSheetId="0">'2019'!$A$1:$R$42</definedName>
  </definedNames>
  <calcPr calcId="125725"/>
</workbook>
</file>

<file path=xl/calcChain.xml><?xml version="1.0" encoding="utf-8"?>
<calcChain xmlns="http://schemas.openxmlformats.org/spreadsheetml/2006/main">
  <c r="CE11" i="28"/>
  <c r="CE12"/>
  <c r="CE13"/>
  <c r="CE14"/>
  <c r="CE15"/>
  <c r="CE16"/>
  <c r="CE17"/>
  <c r="CE18"/>
  <c r="CE19"/>
  <c r="CE20"/>
  <c r="BR20" s="1"/>
  <c r="CE21"/>
  <c r="CE22"/>
  <c r="CE23"/>
  <c r="CE24"/>
  <c r="CE25"/>
  <c r="CE26"/>
  <c r="CE27"/>
  <c r="CE28"/>
  <c r="CE29"/>
  <c r="CE30"/>
  <c r="CE31"/>
  <c r="CE32"/>
  <c r="CE33"/>
  <c r="CE34"/>
  <c r="CE35"/>
  <c r="CE36"/>
  <c r="CE37"/>
  <c r="CE38"/>
  <c r="CE39"/>
  <c r="CE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10"/>
  <c r="BR22"/>
  <c r="BR23"/>
  <c r="BR24"/>
  <c r="BR21"/>
  <c r="EJ39"/>
  <c r="HB7"/>
  <c r="HB3"/>
  <c r="U27"/>
  <c r="U13"/>
  <c r="L40"/>
  <c r="M40"/>
  <c r="N40"/>
  <c r="AO40"/>
  <c r="AE18"/>
  <c r="AF11"/>
  <c r="AF13"/>
  <c r="AF15"/>
  <c r="AF16"/>
  <c r="AF19"/>
  <c r="AF20"/>
  <c r="AF21"/>
  <c r="AF22"/>
  <c r="AF23"/>
  <c r="AF25"/>
  <c r="AF28"/>
  <c r="AF29"/>
  <c r="AF31"/>
  <c r="AF33"/>
  <c r="AF35"/>
  <c r="AF36"/>
  <c r="AF38"/>
  <c r="AB11"/>
  <c r="AB13"/>
  <c r="AB15"/>
  <c r="AB16"/>
  <c r="AB17"/>
  <c r="AB19"/>
  <c r="AB20"/>
  <c r="AB21"/>
  <c r="AB22"/>
  <c r="AB23"/>
  <c r="AB24"/>
  <c r="AB25"/>
  <c r="AB28"/>
  <c r="AB29"/>
  <c r="AB31"/>
  <c r="AB33"/>
  <c r="AB35"/>
  <c r="AB36"/>
  <c r="AB38"/>
  <c r="X11"/>
  <c r="X13"/>
  <c r="X15"/>
  <c r="X16"/>
  <c r="X19"/>
  <c r="S19" s="1"/>
  <c r="X20"/>
  <c r="X21"/>
  <c r="S21" s="1"/>
  <c r="X22"/>
  <c r="S22" s="1"/>
  <c r="X23"/>
  <c r="X24"/>
  <c r="X25"/>
  <c r="S25" s="1"/>
  <c r="X28"/>
  <c r="X29"/>
  <c r="X31"/>
  <c r="X33"/>
  <c r="X35"/>
  <c r="X36"/>
  <c r="X37"/>
  <c r="X38"/>
  <c r="T33"/>
  <c r="S33" s="1"/>
  <c r="T35"/>
  <c r="S35" s="1"/>
  <c r="T36"/>
  <c r="S36" s="1"/>
  <c r="T37"/>
  <c r="T38"/>
  <c r="S38" s="1"/>
  <c r="T21"/>
  <c r="T22"/>
  <c r="T23"/>
  <c r="S23" s="1"/>
  <c r="T24"/>
  <c r="T25"/>
  <c r="T28"/>
  <c r="T29"/>
  <c r="S29" s="1"/>
  <c r="T31"/>
  <c r="S31" s="1"/>
  <c r="T11"/>
  <c r="S11" s="1"/>
  <c r="T13"/>
  <c r="S13" s="1"/>
  <c r="T15"/>
  <c r="S15" s="1"/>
  <c r="T16"/>
  <c r="S16" s="1"/>
  <c r="T17"/>
  <c r="T19"/>
  <c r="T20"/>
  <c r="S20" s="1"/>
  <c r="S28" l="1"/>
  <c r="DV19"/>
  <c r="AI24" l="1"/>
  <c r="AI37"/>
  <c r="AH37"/>
  <c r="AF37" l="1"/>
  <c r="AF24"/>
  <c r="S24" s="1"/>
  <c r="AZ38"/>
  <c r="R38" s="1"/>
  <c r="CX38" l="1"/>
  <c r="AR38"/>
  <c r="J38" s="1"/>
  <c r="FX23"/>
  <c r="EW22"/>
  <c r="CQ22"/>
  <c r="AI17"/>
  <c r="AA17"/>
  <c r="X17" l="1"/>
  <c r="BE19"/>
  <c r="AY16" l="1"/>
  <c r="Q16" s="1"/>
  <c r="AZ16"/>
  <c r="R16" s="1"/>
  <c r="AU16"/>
  <c r="M16" s="1"/>
  <c r="AV16"/>
  <c r="N16" s="1"/>
  <c r="AQ16"/>
  <c r="I16" s="1"/>
  <c r="AR16"/>
  <c r="J16" s="1"/>
  <c r="AM16"/>
  <c r="E16" s="1"/>
  <c r="AN16"/>
  <c r="F16" s="1"/>
  <c r="AL16"/>
  <c r="BL12"/>
  <c r="BL11"/>
  <c r="D16" l="1"/>
  <c r="C16" s="1"/>
  <c r="AK16"/>
  <c r="BH19"/>
  <c r="AU19"/>
  <c r="M19" s="1"/>
  <c r="AH17" l="1"/>
  <c r="AF17" l="1"/>
  <c r="S17" s="1"/>
  <c r="AU23"/>
  <c r="M23" s="1"/>
  <c r="AT23"/>
  <c r="AQ23"/>
  <c r="I23" s="1"/>
  <c r="AR23"/>
  <c r="J23" s="1"/>
  <c r="AP23"/>
  <c r="AM23"/>
  <c r="E23" s="1"/>
  <c r="AN23"/>
  <c r="F23" s="1"/>
  <c r="AL23"/>
  <c r="GU21"/>
  <c r="GV21"/>
  <c r="GW21"/>
  <c r="GQ21"/>
  <c r="GR21"/>
  <c r="GS21"/>
  <c r="GM21"/>
  <c r="GN21"/>
  <c r="GO21"/>
  <c r="GI21"/>
  <c r="GJ21"/>
  <c r="GK21"/>
  <c r="GT23"/>
  <c r="GP23"/>
  <c r="GL23"/>
  <c r="GH23"/>
  <c r="GC23"/>
  <c r="GD21"/>
  <c r="GE21"/>
  <c r="GF21"/>
  <c r="FY23"/>
  <c r="FZ21"/>
  <c r="GA21"/>
  <c r="GB21"/>
  <c r="FV21"/>
  <c r="FW21"/>
  <c r="FX21"/>
  <c r="FU23"/>
  <c r="FR21"/>
  <c r="FS21"/>
  <c r="FT21"/>
  <c r="FQ23"/>
  <c r="FM21"/>
  <c r="FN21"/>
  <c r="FO21"/>
  <c r="FI21"/>
  <c r="FJ21"/>
  <c r="FK21"/>
  <c r="FE21"/>
  <c r="FF21"/>
  <c r="FG21"/>
  <c r="FA21"/>
  <c r="FB21"/>
  <c r="FC21"/>
  <c r="FL23"/>
  <c r="FH23"/>
  <c r="FD23"/>
  <c r="EZ23"/>
  <c r="EV21"/>
  <c r="EW21"/>
  <c r="EX21"/>
  <c r="ER21"/>
  <c r="ES21"/>
  <c r="ET21"/>
  <c r="EN21"/>
  <c r="EO21"/>
  <c r="EP21"/>
  <c r="EJ21"/>
  <c r="EK21"/>
  <c r="EL21"/>
  <c r="EU23"/>
  <c r="EQ23"/>
  <c r="EM23"/>
  <c r="EI23"/>
  <c r="EE21"/>
  <c r="EF21"/>
  <c r="EG21"/>
  <c r="EA21"/>
  <c r="EB21"/>
  <c r="EC21"/>
  <c r="DW21"/>
  <c r="DX21"/>
  <c r="DY21"/>
  <c r="ED23"/>
  <c r="DZ23"/>
  <c r="DV23"/>
  <c r="DR23"/>
  <c r="DS21"/>
  <c r="DT21"/>
  <c r="DU21"/>
  <c r="DN21"/>
  <c r="DO21"/>
  <c r="DP21"/>
  <c r="DJ21"/>
  <c r="DK21"/>
  <c r="DL21"/>
  <c r="DF21"/>
  <c r="DG21"/>
  <c r="DH21"/>
  <c r="DB21"/>
  <c r="DC21"/>
  <c r="DD21"/>
  <c r="DM23"/>
  <c r="DI23"/>
  <c r="DE23"/>
  <c r="DA23"/>
  <c r="CW21"/>
  <c r="CX21"/>
  <c r="CY21"/>
  <c r="CS21"/>
  <c r="CT21"/>
  <c r="CU21"/>
  <c r="CO21"/>
  <c r="CP21"/>
  <c r="CQ21"/>
  <c r="CK21"/>
  <c r="CL21"/>
  <c r="CM21"/>
  <c r="CV23"/>
  <c r="CR23"/>
  <c r="CN23"/>
  <c r="CJ23"/>
  <c r="CH21"/>
  <c r="CF21"/>
  <c r="CG21"/>
  <c r="CB21"/>
  <c r="CC21"/>
  <c r="CD21"/>
  <c r="BX21"/>
  <c r="BY21"/>
  <c r="BZ21"/>
  <c r="BT21"/>
  <c r="BU21"/>
  <c r="BV21"/>
  <c r="BW23"/>
  <c r="BS23"/>
  <c r="BK21"/>
  <c r="BL21"/>
  <c r="BG21"/>
  <c r="BH21"/>
  <c r="BI21"/>
  <c r="BC21"/>
  <c r="BD21"/>
  <c r="BE21"/>
  <c r="BQ21"/>
  <c r="AV23"/>
  <c r="N23" s="1"/>
  <c r="AY23"/>
  <c r="Q23" s="1"/>
  <c r="BJ23"/>
  <c r="BF23"/>
  <c r="BB23"/>
  <c r="AK23" l="1"/>
  <c r="D23"/>
  <c r="C23" s="1"/>
  <c r="H23"/>
  <c r="G23" s="1"/>
  <c r="AO23"/>
  <c r="AS23"/>
  <c r="L23"/>
  <c r="K23" s="1"/>
  <c r="GG23"/>
  <c r="BM21"/>
  <c r="BP21"/>
  <c r="AZ23"/>
  <c r="R23" s="1"/>
  <c r="BN23"/>
  <c r="BA23" s="1"/>
  <c r="BO21"/>
  <c r="AX23"/>
  <c r="FP23"/>
  <c r="EY23"/>
  <c r="EH23"/>
  <c r="DQ23"/>
  <c r="CZ23"/>
  <c r="CI23"/>
  <c r="P23" l="1"/>
  <c r="O23" s="1"/>
  <c r="AW23"/>
  <c r="AJ23" s="1"/>
  <c r="B23"/>
  <c r="AM22"/>
  <c r="AN22"/>
  <c r="F22" s="1"/>
  <c r="AQ22"/>
  <c r="AR22"/>
  <c r="J22" s="1"/>
  <c r="AU22"/>
  <c r="M22" s="1"/>
  <c r="AV22"/>
  <c r="N22" s="1"/>
  <c r="AY22"/>
  <c r="Q22" s="1"/>
  <c r="AZ22"/>
  <c r="R22" s="1"/>
  <c r="AX22"/>
  <c r="AT22"/>
  <c r="AP22"/>
  <c r="H22" s="1"/>
  <c r="AL22"/>
  <c r="D22" s="1"/>
  <c r="GT22"/>
  <c r="GP22"/>
  <c r="GP21" s="1"/>
  <c r="GL22"/>
  <c r="GL21" s="1"/>
  <c r="GH22"/>
  <c r="GH21" s="1"/>
  <c r="GC22"/>
  <c r="GC21" s="1"/>
  <c r="FY22"/>
  <c r="FY21" s="1"/>
  <c r="FU22"/>
  <c r="FU21" s="1"/>
  <c r="FQ22"/>
  <c r="FQ21" s="1"/>
  <c r="FL22"/>
  <c r="FL21" s="1"/>
  <c r="FH22"/>
  <c r="FH21" s="1"/>
  <c r="FD22"/>
  <c r="FD21" s="1"/>
  <c r="EZ22"/>
  <c r="EZ21" s="1"/>
  <c r="EU22"/>
  <c r="EU21" s="1"/>
  <c r="EQ22"/>
  <c r="EQ21" s="1"/>
  <c r="EM22"/>
  <c r="EM21" s="1"/>
  <c r="EI22"/>
  <c r="ED22"/>
  <c r="ED21" s="1"/>
  <c r="DZ22"/>
  <c r="DZ21" s="1"/>
  <c r="DV22"/>
  <c r="DV21" s="1"/>
  <c r="DR22"/>
  <c r="DR21" s="1"/>
  <c r="DM22"/>
  <c r="DM21" s="1"/>
  <c r="DI22"/>
  <c r="DI21" s="1"/>
  <c r="DE22"/>
  <c r="DE21" s="1"/>
  <c r="DA22"/>
  <c r="DA21" s="1"/>
  <c r="CV22"/>
  <c r="CV21" s="1"/>
  <c r="CR22"/>
  <c r="CR21" s="1"/>
  <c r="CN22"/>
  <c r="CN21" s="1"/>
  <c r="CJ22"/>
  <c r="CJ21" s="1"/>
  <c r="BW22"/>
  <c r="BW21" s="1"/>
  <c r="BS22"/>
  <c r="BS21" s="1"/>
  <c r="BN22"/>
  <c r="BN21" s="1"/>
  <c r="BJ22"/>
  <c r="BJ21" s="1"/>
  <c r="BF22"/>
  <c r="BF21" s="1"/>
  <c r="BB22"/>
  <c r="BB21" s="1"/>
  <c r="AW22" l="1"/>
  <c r="P22"/>
  <c r="O22" s="1"/>
  <c r="L22"/>
  <c r="K22" s="1"/>
  <c r="AS22"/>
  <c r="I22"/>
  <c r="G22" s="1"/>
  <c r="AO22"/>
  <c r="E22"/>
  <c r="C22" s="1"/>
  <c r="AK22"/>
  <c r="EY21"/>
  <c r="GG22"/>
  <c r="FP21"/>
  <c r="CZ21"/>
  <c r="GT21"/>
  <c r="GG21" s="1"/>
  <c r="AP21"/>
  <c r="H21" s="1"/>
  <c r="AU21"/>
  <c r="M21" s="1"/>
  <c r="AQ21"/>
  <c r="AM21"/>
  <c r="EH22"/>
  <c r="EI21"/>
  <c r="EH21" s="1"/>
  <c r="AV21"/>
  <c r="N21" s="1"/>
  <c r="AR21"/>
  <c r="J21" s="1"/>
  <c r="AN21"/>
  <c r="F21" s="1"/>
  <c r="AL21"/>
  <c r="D21" s="1"/>
  <c r="AZ21"/>
  <c r="R21" s="1"/>
  <c r="AY21"/>
  <c r="Q21" s="1"/>
  <c r="AX21"/>
  <c r="AT21"/>
  <c r="CI22"/>
  <c r="CI21" s="1"/>
  <c r="CZ22"/>
  <c r="DQ22"/>
  <c r="DQ21" s="1"/>
  <c r="EY22"/>
  <c r="FP22"/>
  <c r="BA22"/>
  <c r="AY14"/>
  <c r="AC37"/>
  <c r="AB37" l="1"/>
  <c r="S37" s="1"/>
  <c r="AJ22"/>
  <c r="P21"/>
  <c r="O21" s="1"/>
  <c r="AW21"/>
  <c r="L21"/>
  <c r="K21" s="1"/>
  <c r="AS21"/>
  <c r="B22"/>
  <c r="I21"/>
  <c r="G21" s="1"/>
  <c r="AO21"/>
  <c r="E21"/>
  <c r="C21" s="1"/>
  <c r="AK21"/>
  <c r="BA21"/>
  <c r="AJ21" l="1"/>
  <c r="B21"/>
  <c r="CZ8"/>
  <c r="DQ8" s="1"/>
  <c r="EH8" s="1"/>
  <c r="EY8" s="1"/>
  <c r="FP8" s="1"/>
  <c r="GG8" s="1"/>
  <c r="BE11"/>
  <c r="GT38"/>
  <c r="GP38"/>
  <c r="GL38"/>
  <c r="GH38"/>
  <c r="GC38"/>
  <c r="FY38"/>
  <c r="FU38"/>
  <c r="FQ38"/>
  <c r="FL38"/>
  <c r="FH38"/>
  <c r="FD38"/>
  <c r="EZ38"/>
  <c r="EU38"/>
  <c r="EQ38"/>
  <c r="EM38"/>
  <c r="EI38"/>
  <c r="ED38"/>
  <c r="DZ38"/>
  <c r="DV38"/>
  <c r="DR38"/>
  <c r="DM38"/>
  <c r="DI38"/>
  <c r="DE38"/>
  <c r="DA38"/>
  <c r="CV38"/>
  <c r="CR38"/>
  <c r="CN38"/>
  <c r="CJ38"/>
  <c r="BW38"/>
  <c r="BS38"/>
  <c r="BN38"/>
  <c r="BJ38"/>
  <c r="BF38"/>
  <c r="BB38"/>
  <c r="AY38"/>
  <c r="Q38" s="1"/>
  <c r="AX38"/>
  <c r="AV38"/>
  <c r="N38" s="1"/>
  <c r="AU38"/>
  <c r="M38" s="1"/>
  <c r="AT38"/>
  <c r="AQ38"/>
  <c r="I38" s="1"/>
  <c r="AP38"/>
  <c r="AN38"/>
  <c r="F38" s="1"/>
  <c r="AM38"/>
  <c r="E38" s="1"/>
  <c r="AL38"/>
  <c r="GT37"/>
  <c r="GP37"/>
  <c r="GL37"/>
  <c r="GH37"/>
  <c r="GC37"/>
  <c r="FY37"/>
  <c r="FU37"/>
  <c r="FQ37"/>
  <c r="FL37"/>
  <c r="FH37"/>
  <c r="FD37"/>
  <c r="EZ37"/>
  <c r="EU37"/>
  <c r="EQ37"/>
  <c r="EM37"/>
  <c r="EI37"/>
  <c r="ED37"/>
  <c r="DZ37"/>
  <c r="DV37"/>
  <c r="DR37"/>
  <c r="DM37"/>
  <c r="DI37"/>
  <c r="DE37"/>
  <c r="DA37"/>
  <c r="CV37"/>
  <c r="CR37"/>
  <c r="CN37"/>
  <c r="CJ37"/>
  <c r="BW37"/>
  <c r="BS37"/>
  <c r="BN37"/>
  <c r="BJ37"/>
  <c r="BF37"/>
  <c r="BB37"/>
  <c r="AZ37"/>
  <c r="R37" s="1"/>
  <c r="AY37"/>
  <c r="Q37" s="1"/>
  <c r="AX37"/>
  <c r="AV37"/>
  <c r="N37" s="1"/>
  <c r="AU37"/>
  <c r="M37" s="1"/>
  <c r="AT37"/>
  <c r="AR37"/>
  <c r="J37" s="1"/>
  <c r="AQ37"/>
  <c r="I37" s="1"/>
  <c r="AP37"/>
  <c r="AN37"/>
  <c r="F37" s="1"/>
  <c r="AM37"/>
  <c r="E37" s="1"/>
  <c r="AL37"/>
  <c r="GT36"/>
  <c r="GP36"/>
  <c r="GL36"/>
  <c r="GH36"/>
  <c r="GC36"/>
  <c r="FY36"/>
  <c r="FU36"/>
  <c r="FQ36"/>
  <c r="FL36"/>
  <c r="FH36"/>
  <c r="FD36"/>
  <c r="EZ36"/>
  <c r="EU36"/>
  <c r="EQ36"/>
  <c r="EM36"/>
  <c r="EI36"/>
  <c r="ED36"/>
  <c r="DZ36"/>
  <c r="DV36"/>
  <c r="DR36"/>
  <c r="DM36"/>
  <c r="DI36"/>
  <c r="DE36"/>
  <c r="DA36"/>
  <c r="CV36"/>
  <c r="CR36"/>
  <c r="CN36"/>
  <c r="CJ36"/>
  <c r="BW36"/>
  <c r="BS36"/>
  <c r="BN36"/>
  <c r="BJ36"/>
  <c r="BF36"/>
  <c r="BB36"/>
  <c r="AZ36"/>
  <c r="R36" s="1"/>
  <c r="AY36"/>
  <c r="Q36" s="1"/>
  <c r="AX36"/>
  <c r="AV36"/>
  <c r="N36" s="1"/>
  <c r="AU36"/>
  <c r="M36" s="1"/>
  <c r="AT36"/>
  <c r="AR36"/>
  <c r="J36" s="1"/>
  <c r="AQ36"/>
  <c r="I36" s="1"/>
  <c r="AP36"/>
  <c r="AN36"/>
  <c r="F36" s="1"/>
  <c r="AM36"/>
  <c r="E36" s="1"/>
  <c r="AL36"/>
  <c r="GT35"/>
  <c r="GP35"/>
  <c r="GL35"/>
  <c r="GH35"/>
  <c r="GC35"/>
  <c r="FY35"/>
  <c r="FU35"/>
  <c r="FQ35"/>
  <c r="FL35"/>
  <c r="FH35"/>
  <c r="FD35"/>
  <c r="EZ35"/>
  <c r="EU35"/>
  <c r="EQ35"/>
  <c r="EM35"/>
  <c r="EI35"/>
  <c r="ED35"/>
  <c r="DZ35"/>
  <c r="DV35"/>
  <c r="DR35"/>
  <c r="DM35"/>
  <c r="DI35"/>
  <c r="DE35"/>
  <c r="DA35"/>
  <c r="CV35"/>
  <c r="CR35"/>
  <c r="CN35"/>
  <c r="CJ35"/>
  <c r="BW35"/>
  <c r="BS35"/>
  <c r="BN35"/>
  <c r="BJ35"/>
  <c r="BF35"/>
  <c r="BB35"/>
  <c r="AZ35"/>
  <c r="R35" s="1"/>
  <c r="AY35"/>
  <c r="Q35" s="1"/>
  <c r="AX35"/>
  <c r="AV35"/>
  <c r="N35" s="1"/>
  <c r="AU35"/>
  <c r="M35" s="1"/>
  <c r="AT35"/>
  <c r="AR35"/>
  <c r="J35" s="1"/>
  <c r="AQ35"/>
  <c r="I35" s="1"/>
  <c r="AP35"/>
  <c r="AN35"/>
  <c r="F35" s="1"/>
  <c r="AM35"/>
  <c r="E35" s="1"/>
  <c r="AL35"/>
  <c r="GW34"/>
  <c r="GV34"/>
  <c r="GU34"/>
  <c r="GS34"/>
  <c r="GR34"/>
  <c r="GQ34"/>
  <c r="GO34"/>
  <c r="GN34"/>
  <c r="GM34"/>
  <c r="GK34"/>
  <c r="GJ34"/>
  <c r="GI34"/>
  <c r="GF34"/>
  <c r="GE34"/>
  <c r="GD34"/>
  <c r="GB34"/>
  <c r="GA34"/>
  <c r="FZ34"/>
  <c r="FX34"/>
  <c r="FW34"/>
  <c r="FV34"/>
  <c r="FT34"/>
  <c r="FS34"/>
  <c r="FR34"/>
  <c r="FO34"/>
  <c r="FN34"/>
  <c r="FM34"/>
  <c r="FK34"/>
  <c r="FJ34"/>
  <c r="FI34"/>
  <c r="FG34"/>
  <c r="FF34"/>
  <c r="FE34"/>
  <c r="FC34"/>
  <c r="FB34"/>
  <c r="FA34"/>
  <c r="EX34"/>
  <c r="EW34"/>
  <c r="EV34"/>
  <c r="ET34"/>
  <c r="ES34"/>
  <c r="ER34"/>
  <c r="EP34"/>
  <c r="EO34"/>
  <c r="EN34"/>
  <c r="EL34"/>
  <c r="EK34"/>
  <c r="EJ34"/>
  <c r="EG34"/>
  <c r="EF34"/>
  <c r="EE34"/>
  <c r="EC34"/>
  <c r="EB34"/>
  <c r="EA34"/>
  <c r="DY34"/>
  <c r="DX34"/>
  <c r="DW34"/>
  <c r="DU34"/>
  <c r="DT34"/>
  <c r="DS34"/>
  <c r="DP34"/>
  <c r="DO34"/>
  <c r="DM34" s="1"/>
  <c r="DN34"/>
  <c r="DL34"/>
  <c r="DK34"/>
  <c r="DI34" s="1"/>
  <c r="DJ34"/>
  <c r="DH34"/>
  <c r="DG34"/>
  <c r="DE34" s="1"/>
  <c r="DF34"/>
  <c r="DD34"/>
  <c r="DC34"/>
  <c r="DA34" s="1"/>
  <c r="DB34"/>
  <c r="CY34"/>
  <c r="CX34"/>
  <c r="CW34"/>
  <c r="CU34"/>
  <c r="CT34"/>
  <c r="CS34"/>
  <c r="CQ34"/>
  <c r="CP34"/>
  <c r="CO34"/>
  <c r="CM34"/>
  <c r="CL34"/>
  <c r="CK34"/>
  <c r="CH34"/>
  <c r="CG34"/>
  <c r="CF34"/>
  <c r="CD34"/>
  <c r="CC34"/>
  <c r="CB34"/>
  <c r="BZ34"/>
  <c r="BY34"/>
  <c r="BW34" s="1"/>
  <c r="BX34"/>
  <c r="BV34"/>
  <c r="BU34"/>
  <c r="AM34" s="1"/>
  <c r="BT34"/>
  <c r="BQ34"/>
  <c r="BP34"/>
  <c r="AY34" s="1"/>
  <c r="BO34"/>
  <c r="BM34"/>
  <c r="BL34"/>
  <c r="BK34"/>
  <c r="BI34"/>
  <c r="BH34"/>
  <c r="BG34"/>
  <c r="BE34"/>
  <c r="BD34"/>
  <c r="BC34"/>
  <c r="AI34"/>
  <c r="AH34"/>
  <c r="Q34" s="1"/>
  <c r="AG34"/>
  <c r="AE34"/>
  <c r="AD34"/>
  <c r="AC34"/>
  <c r="AA34"/>
  <c r="Y34"/>
  <c r="W34"/>
  <c r="V34"/>
  <c r="E34" s="1"/>
  <c r="U34"/>
  <c r="GT33"/>
  <c r="GP33"/>
  <c r="GL33"/>
  <c r="GH33"/>
  <c r="GC33"/>
  <c r="FY33"/>
  <c r="FU33"/>
  <c r="FQ33"/>
  <c r="FL33"/>
  <c r="FH33"/>
  <c r="FD33"/>
  <c r="EZ33"/>
  <c r="EU33"/>
  <c r="EQ33"/>
  <c r="EM33"/>
  <c r="EI33"/>
  <c r="ED33"/>
  <c r="DZ33"/>
  <c r="DV33"/>
  <c r="DR33"/>
  <c r="DM33"/>
  <c r="DI33"/>
  <c r="DE33"/>
  <c r="DA33"/>
  <c r="CV33"/>
  <c r="CR33"/>
  <c r="CN33"/>
  <c r="CJ33"/>
  <c r="BW33"/>
  <c r="BS33"/>
  <c r="BN33"/>
  <c r="BJ33"/>
  <c r="BF33"/>
  <c r="BB33"/>
  <c r="AZ33"/>
  <c r="R33" s="1"/>
  <c r="AY33"/>
  <c r="Q33" s="1"/>
  <c r="AX33"/>
  <c r="AV33"/>
  <c r="N33" s="1"/>
  <c r="AU33"/>
  <c r="M33" s="1"/>
  <c r="AT33"/>
  <c r="AR33"/>
  <c r="J33" s="1"/>
  <c r="AQ33"/>
  <c r="I33" s="1"/>
  <c r="AP33"/>
  <c r="AN33"/>
  <c r="F33" s="1"/>
  <c r="AM33"/>
  <c r="E33" s="1"/>
  <c r="AL33"/>
  <c r="GW32"/>
  <c r="GV32"/>
  <c r="GU32"/>
  <c r="GU26" s="1"/>
  <c r="GS32"/>
  <c r="GR32"/>
  <c r="GQ32"/>
  <c r="GO32"/>
  <c r="GN32"/>
  <c r="GM32"/>
  <c r="GK32"/>
  <c r="GJ32"/>
  <c r="GI32"/>
  <c r="GF32"/>
  <c r="GE32"/>
  <c r="GD32"/>
  <c r="GB32"/>
  <c r="GA32"/>
  <c r="FZ32"/>
  <c r="FX32"/>
  <c r="FX26" s="1"/>
  <c r="FW32"/>
  <c r="FV32"/>
  <c r="FT32"/>
  <c r="FS32"/>
  <c r="FR32"/>
  <c r="FO32"/>
  <c r="FN32"/>
  <c r="FM32"/>
  <c r="FK32"/>
  <c r="FJ32"/>
  <c r="FI32"/>
  <c r="FG32"/>
  <c r="FG26" s="1"/>
  <c r="FF32"/>
  <c r="FE32"/>
  <c r="FC32"/>
  <c r="FB32"/>
  <c r="FB26" s="1"/>
  <c r="FA32"/>
  <c r="EX32"/>
  <c r="EW32"/>
  <c r="EV32"/>
  <c r="EV26" s="1"/>
  <c r="ET32"/>
  <c r="ES32"/>
  <c r="ER32"/>
  <c r="EP32"/>
  <c r="EP26" s="1"/>
  <c r="EO32"/>
  <c r="EN32"/>
  <c r="EL32"/>
  <c r="EK32"/>
  <c r="EK26" s="1"/>
  <c r="EJ32"/>
  <c r="EG32"/>
  <c r="EF32"/>
  <c r="EE32"/>
  <c r="EE26" s="1"/>
  <c r="EC32"/>
  <c r="EB32"/>
  <c r="EA32"/>
  <c r="DY32"/>
  <c r="DY26" s="1"/>
  <c r="DX32"/>
  <c r="DW32"/>
  <c r="DU32"/>
  <c r="DT32"/>
  <c r="DT26" s="1"/>
  <c r="DS32"/>
  <c r="DP32"/>
  <c r="DO32"/>
  <c r="DN32"/>
  <c r="DN26" s="1"/>
  <c r="DL32"/>
  <c r="DK32"/>
  <c r="DJ32"/>
  <c r="DH32"/>
  <c r="DH26" s="1"/>
  <c r="DG32"/>
  <c r="DF32"/>
  <c r="DD32"/>
  <c r="DC32"/>
  <c r="DC26" s="1"/>
  <c r="DB32"/>
  <c r="CY32"/>
  <c r="CX32"/>
  <c r="CW32"/>
  <c r="CW26" s="1"/>
  <c r="CU32"/>
  <c r="CT32"/>
  <c r="CS32"/>
  <c r="CQ32"/>
  <c r="CQ26" s="1"/>
  <c r="CP32"/>
  <c r="CO32"/>
  <c r="CM32"/>
  <c r="CL32"/>
  <c r="CL26" s="1"/>
  <c r="CK32"/>
  <c r="CH32"/>
  <c r="CG32"/>
  <c r="CF32"/>
  <c r="CF26" s="1"/>
  <c r="CD32"/>
  <c r="CC32"/>
  <c r="CB32"/>
  <c r="BZ32"/>
  <c r="BZ26" s="1"/>
  <c r="BY32"/>
  <c r="BX32"/>
  <c r="BV32"/>
  <c r="BU32"/>
  <c r="BU26" s="1"/>
  <c r="BT32"/>
  <c r="BQ32"/>
  <c r="AZ32" s="1"/>
  <c r="BP32"/>
  <c r="AY32" s="1"/>
  <c r="BO32"/>
  <c r="BO26" s="1"/>
  <c r="BM32"/>
  <c r="BL32"/>
  <c r="AU32" s="1"/>
  <c r="BK32"/>
  <c r="BI32"/>
  <c r="AR32" s="1"/>
  <c r="BH32"/>
  <c r="BG32"/>
  <c r="BE32"/>
  <c r="BD32"/>
  <c r="AM32" s="1"/>
  <c r="BC32"/>
  <c r="AQ32"/>
  <c r="AI32"/>
  <c r="R32" s="1"/>
  <c r="AH32"/>
  <c r="Q32" s="1"/>
  <c r="AG32"/>
  <c r="AE32"/>
  <c r="AD32"/>
  <c r="M32" s="1"/>
  <c r="AC32"/>
  <c r="AA32"/>
  <c r="Z32"/>
  <c r="I32" s="1"/>
  <c r="Y32"/>
  <c r="W32"/>
  <c r="V32"/>
  <c r="U32"/>
  <c r="GT31"/>
  <c r="GP31"/>
  <c r="GL31"/>
  <c r="GH31"/>
  <c r="GC31"/>
  <c r="FY31"/>
  <c r="FU31"/>
  <c r="FQ31"/>
  <c r="FL31"/>
  <c r="FH31"/>
  <c r="FD31"/>
  <c r="EZ31"/>
  <c r="EU31"/>
  <c r="EQ31"/>
  <c r="EM31"/>
  <c r="EI31"/>
  <c r="ED31"/>
  <c r="DZ31"/>
  <c r="DV31"/>
  <c r="DR31"/>
  <c r="DM31"/>
  <c r="DI31"/>
  <c r="DE31"/>
  <c r="DA31"/>
  <c r="CV31"/>
  <c r="CR31"/>
  <c r="CN31"/>
  <c r="CJ31"/>
  <c r="BW31"/>
  <c r="BS31"/>
  <c r="BN31"/>
  <c r="BJ31"/>
  <c r="BF31"/>
  <c r="BB31"/>
  <c r="AZ31"/>
  <c r="R31" s="1"/>
  <c r="AY31"/>
  <c r="Q31" s="1"/>
  <c r="AX31"/>
  <c r="AV31"/>
  <c r="N31" s="1"/>
  <c r="AU31"/>
  <c r="M31" s="1"/>
  <c r="AT31"/>
  <c r="AR31"/>
  <c r="J31" s="1"/>
  <c r="AQ31"/>
  <c r="I31" s="1"/>
  <c r="AP31"/>
  <c r="AN31"/>
  <c r="F31" s="1"/>
  <c r="AM31"/>
  <c r="E31" s="1"/>
  <c r="AL31"/>
  <c r="GW30"/>
  <c r="GV30"/>
  <c r="GU30"/>
  <c r="GS30"/>
  <c r="GR30"/>
  <c r="GQ30"/>
  <c r="GO30"/>
  <c r="GN30"/>
  <c r="GM30"/>
  <c r="GK30"/>
  <c r="GJ30"/>
  <c r="GI30"/>
  <c r="GF30"/>
  <c r="GE30"/>
  <c r="GD30"/>
  <c r="GB30"/>
  <c r="GA30"/>
  <c r="FZ30"/>
  <c r="FX30"/>
  <c r="FW30"/>
  <c r="FV30"/>
  <c r="FT30"/>
  <c r="FS30"/>
  <c r="FR30"/>
  <c r="FO30"/>
  <c r="FN30"/>
  <c r="FM30"/>
  <c r="FK30"/>
  <c r="FJ30"/>
  <c r="FI30"/>
  <c r="FG30"/>
  <c r="FF30"/>
  <c r="FE30"/>
  <c r="FC30"/>
  <c r="FB30"/>
  <c r="FA30"/>
  <c r="EX30"/>
  <c r="EW30"/>
  <c r="EV30"/>
  <c r="ET30"/>
  <c r="ES30"/>
  <c r="ER30"/>
  <c r="EP30"/>
  <c r="EO30"/>
  <c r="EN30"/>
  <c r="EL30"/>
  <c r="EK30"/>
  <c r="EJ30"/>
  <c r="EG30"/>
  <c r="EF30"/>
  <c r="EE30"/>
  <c r="EC30"/>
  <c r="EB30"/>
  <c r="EA30"/>
  <c r="DY30"/>
  <c r="DX30"/>
  <c r="DW30"/>
  <c r="DU30"/>
  <c r="DT30"/>
  <c r="DS30"/>
  <c r="DP30"/>
  <c r="DO30"/>
  <c r="DN30"/>
  <c r="DL30"/>
  <c r="DK30"/>
  <c r="DJ30"/>
  <c r="DH30"/>
  <c r="DG30"/>
  <c r="DF30"/>
  <c r="DD30"/>
  <c r="DC30"/>
  <c r="DB30"/>
  <c r="CY30"/>
  <c r="CX30"/>
  <c r="CW30"/>
  <c r="CU30"/>
  <c r="CT30"/>
  <c r="CS30"/>
  <c r="CQ30"/>
  <c r="CP30"/>
  <c r="CO30"/>
  <c r="CM30"/>
  <c r="CL30"/>
  <c r="CK30"/>
  <c r="CH30"/>
  <c r="CG30"/>
  <c r="CF30"/>
  <c r="CD30"/>
  <c r="CC30"/>
  <c r="CB30"/>
  <c r="BZ30"/>
  <c r="BY30"/>
  <c r="BX30"/>
  <c r="BV30"/>
  <c r="BU30"/>
  <c r="BT30"/>
  <c r="BQ30"/>
  <c r="AZ30" s="1"/>
  <c r="BP30"/>
  <c r="AY30" s="1"/>
  <c r="BO30"/>
  <c r="BM30"/>
  <c r="BL30"/>
  <c r="BK30"/>
  <c r="BI30"/>
  <c r="AR30" s="1"/>
  <c r="BH30"/>
  <c r="AQ30" s="1"/>
  <c r="BG30"/>
  <c r="BE30"/>
  <c r="BD30"/>
  <c r="BC30"/>
  <c r="AI30"/>
  <c r="R30" s="1"/>
  <c r="AH30"/>
  <c r="Q30" s="1"/>
  <c r="AG30"/>
  <c r="AE30"/>
  <c r="AD30"/>
  <c r="AC30"/>
  <c r="AC26" s="1"/>
  <c r="AA30"/>
  <c r="J30" s="1"/>
  <c r="Z30"/>
  <c r="I30" s="1"/>
  <c r="Y30"/>
  <c r="W30"/>
  <c r="V30"/>
  <c r="U30"/>
  <c r="U26" s="1"/>
  <c r="GT29"/>
  <c r="GP29"/>
  <c r="GL29"/>
  <c r="GH29"/>
  <c r="GC29"/>
  <c r="FY29"/>
  <c r="FU29"/>
  <c r="FQ29"/>
  <c r="FL29"/>
  <c r="FH29"/>
  <c r="FD29"/>
  <c r="EZ29"/>
  <c r="EU29"/>
  <c r="EQ29"/>
  <c r="EM29"/>
  <c r="EI29"/>
  <c r="ED29"/>
  <c r="DZ29"/>
  <c r="DV29"/>
  <c r="DR29"/>
  <c r="DM29"/>
  <c r="DI29"/>
  <c r="DE29"/>
  <c r="DA29"/>
  <c r="CV29"/>
  <c r="CR29"/>
  <c r="CN29"/>
  <c r="CJ29"/>
  <c r="BW29"/>
  <c r="BS29"/>
  <c r="BN29"/>
  <c r="BJ29"/>
  <c r="BF29"/>
  <c r="BB29"/>
  <c r="AZ29"/>
  <c r="R29" s="1"/>
  <c r="AY29"/>
  <c r="Q29" s="1"/>
  <c r="AX29"/>
  <c r="AV29"/>
  <c r="N29" s="1"/>
  <c r="AU29"/>
  <c r="M29" s="1"/>
  <c r="AT29"/>
  <c r="AR29"/>
  <c r="J29" s="1"/>
  <c r="AQ29"/>
  <c r="I29" s="1"/>
  <c r="AP29"/>
  <c r="AN29"/>
  <c r="F29" s="1"/>
  <c r="AM29"/>
  <c r="E29" s="1"/>
  <c r="AL29"/>
  <c r="GT28"/>
  <c r="GP28"/>
  <c r="GL28"/>
  <c r="GH28"/>
  <c r="GC28"/>
  <c r="FY28"/>
  <c r="FU28"/>
  <c r="FQ28"/>
  <c r="FL28"/>
  <c r="FH28"/>
  <c r="FD28"/>
  <c r="EZ28"/>
  <c r="EU28"/>
  <c r="EQ28"/>
  <c r="EM28"/>
  <c r="EI28"/>
  <c r="ED28"/>
  <c r="DZ28"/>
  <c r="DV28"/>
  <c r="DR28"/>
  <c r="DM28"/>
  <c r="DI28"/>
  <c r="DE28"/>
  <c r="DA28"/>
  <c r="CV28"/>
  <c r="CR28"/>
  <c r="CN28"/>
  <c r="CJ28"/>
  <c r="BW28"/>
  <c r="BS28"/>
  <c r="BN28"/>
  <c r="BJ28"/>
  <c r="BF28"/>
  <c r="BB28"/>
  <c r="AZ28"/>
  <c r="R28" s="1"/>
  <c r="AY28"/>
  <c r="Q28" s="1"/>
  <c r="AX28"/>
  <c r="AV28"/>
  <c r="N28" s="1"/>
  <c r="AU28"/>
  <c r="M28" s="1"/>
  <c r="AT28"/>
  <c r="AR28"/>
  <c r="J28" s="1"/>
  <c r="AQ28"/>
  <c r="I28" s="1"/>
  <c r="AP28"/>
  <c r="AN28"/>
  <c r="F28" s="1"/>
  <c r="AM28"/>
  <c r="E28" s="1"/>
  <c r="AL28"/>
  <c r="GW27"/>
  <c r="GV27"/>
  <c r="GU27"/>
  <c r="GS27"/>
  <c r="GR27"/>
  <c r="GR26" s="1"/>
  <c r="GQ27"/>
  <c r="GO27"/>
  <c r="GN27"/>
  <c r="GN26" s="1"/>
  <c r="GM27"/>
  <c r="GM26" s="1"/>
  <c r="GL26" s="1"/>
  <c r="GK27"/>
  <c r="GJ27"/>
  <c r="GI27"/>
  <c r="GF27"/>
  <c r="GF26" s="1"/>
  <c r="GE27"/>
  <c r="GE26" s="1"/>
  <c r="GD27"/>
  <c r="GB27"/>
  <c r="GB26" s="1"/>
  <c r="GA27"/>
  <c r="FZ27"/>
  <c r="FX27"/>
  <c r="FW27"/>
  <c r="FV27"/>
  <c r="FU27" s="1"/>
  <c r="FT27"/>
  <c r="FT26" s="1"/>
  <c r="FS27"/>
  <c r="FR27"/>
  <c r="FO27"/>
  <c r="FO26" s="1"/>
  <c r="FN27"/>
  <c r="FN26" s="1"/>
  <c r="FM27"/>
  <c r="FK27"/>
  <c r="FJ27"/>
  <c r="FJ26" s="1"/>
  <c r="FI27"/>
  <c r="FI26" s="1"/>
  <c r="FG27"/>
  <c r="FF27"/>
  <c r="FE27"/>
  <c r="FC27"/>
  <c r="FC26" s="1"/>
  <c r="FB27"/>
  <c r="FA27"/>
  <c r="EX27"/>
  <c r="EW27"/>
  <c r="EW26" s="1"/>
  <c r="EV27"/>
  <c r="ET27"/>
  <c r="ES27"/>
  <c r="ER27"/>
  <c r="ER26" s="1"/>
  <c r="EP27"/>
  <c r="EO27"/>
  <c r="EN27"/>
  <c r="EM27" s="1"/>
  <c r="EL27"/>
  <c r="EL26" s="1"/>
  <c r="EK27"/>
  <c r="EJ27"/>
  <c r="EG27"/>
  <c r="EF27"/>
  <c r="EF26" s="1"/>
  <c r="EE27"/>
  <c r="EC27"/>
  <c r="EB27"/>
  <c r="EA27"/>
  <c r="EA26" s="1"/>
  <c r="DY27"/>
  <c r="DX27"/>
  <c r="DW27"/>
  <c r="DV27" s="1"/>
  <c r="DU27"/>
  <c r="DU26" s="1"/>
  <c r="DT27"/>
  <c r="DS27"/>
  <c r="DP27"/>
  <c r="DO27"/>
  <c r="DO26" s="1"/>
  <c r="DN27"/>
  <c r="DL27"/>
  <c r="DK27"/>
  <c r="DJ27"/>
  <c r="DJ26" s="1"/>
  <c r="DH27"/>
  <c r="DG27"/>
  <c r="DF27"/>
  <c r="DE27" s="1"/>
  <c r="DD27"/>
  <c r="DD26" s="1"/>
  <c r="DC27"/>
  <c r="DB27"/>
  <c r="CY27"/>
  <c r="CX27"/>
  <c r="CX26" s="1"/>
  <c r="CW27"/>
  <c r="CU27"/>
  <c r="CT27"/>
  <c r="CS27"/>
  <c r="CS26" s="1"/>
  <c r="CQ27"/>
  <c r="CP27"/>
  <c r="CO27"/>
  <c r="CN27" s="1"/>
  <c r="CM27"/>
  <c r="CM26" s="1"/>
  <c r="CL27"/>
  <c r="CK27"/>
  <c r="CH27"/>
  <c r="CG27"/>
  <c r="CG26" s="1"/>
  <c r="CF27"/>
  <c r="CD27"/>
  <c r="CC27"/>
  <c r="CB27"/>
  <c r="CB26" s="1"/>
  <c r="BZ27"/>
  <c r="BY27"/>
  <c r="BX27"/>
  <c r="BW27" s="1"/>
  <c r="BV27"/>
  <c r="BV26" s="1"/>
  <c r="BU27"/>
  <c r="BT27"/>
  <c r="BQ27"/>
  <c r="BP27"/>
  <c r="AY27" s="1"/>
  <c r="BO27"/>
  <c r="BM27"/>
  <c r="BL27"/>
  <c r="BK27"/>
  <c r="BK26" s="1"/>
  <c r="BI27"/>
  <c r="BH27"/>
  <c r="AQ27" s="1"/>
  <c r="BG27"/>
  <c r="BE27"/>
  <c r="BE26" s="1"/>
  <c r="BD27"/>
  <c r="AM27" s="1"/>
  <c r="BC27"/>
  <c r="AU27"/>
  <c r="AI27"/>
  <c r="AH27"/>
  <c r="AG27"/>
  <c r="AE27"/>
  <c r="AD27"/>
  <c r="M27" s="1"/>
  <c r="AC27"/>
  <c r="AA27"/>
  <c r="Z27"/>
  <c r="Y27"/>
  <c r="W27"/>
  <c r="V27"/>
  <c r="GW26"/>
  <c r="GV26"/>
  <c r="GS26"/>
  <c r="GQ26"/>
  <c r="GO26"/>
  <c r="GK26"/>
  <c r="GI26"/>
  <c r="GD26"/>
  <c r="GA26"/>
  <c r="FW26"/>
  <c r="FV26"/>
  <c r="FS26"/>
  <c r="FM26"/>
  <c r="FK26"/>
  <c r="FF26"/>
  <c r="FE26"/>
  <c r="FA26"/>
  <c r="EX26"/>
  <c r="ET26"/>
  <c r="ES26"/>
  <c r="EO26"/>
  <c r="EN26"/>
  <c r="EJ26"/>
  <c r="EG26"/>
  <c r="EC26"/>
  <c r="EB26"/>
  <c r="DX26"/>
  <c r="DW26"/>
  <c r="DS26"/>
  <c r="DP26"/>
  <c r="DL26"/>
  <c r="DK26"/>
  <c r="DG26"/>
  <c r="DF26"/>
  <c r="DB26"/>
  <c r="CY26"/>
  <c r="CU26"/>
  <c r="CT26"/>
  <c r="CP26"/>
  <c r="CO26"/>
  <c r="CK26"/>
  <c r="CH26"/>
  <c r="CD26"/>
  <c r="CC26"/>
  <c r="BY26"/>
  <c r="BX26"/>
  <c r="BT26"/>
  <c r="BQ26"/>
  <c r="BM26"/>
  <c r="BL26"/>
  <c r="BH26"/>
  <c r="BG26"/>
  <c r="BC26"/>
  <c r="AI26"/>
  <c r="Y26"/>
  <c r="V26"/>
  <c r="GP25"/>
  <c r="GL25"/>
  <c r="GH25"/>
  <c r="FY25"/>
  <c r="FU25"/>
  <c r="FQ25"/>
  <c r="FH25"/>
  <c r="FD25"/>
  <c r="EZ25"/>
  <c r="EQ25"/>
  <c r="EM25"/>
  <c r="EI25"/>
  <c r="DZ25"/>
  <c r="DV25"/>
  <c r="DR25"/>
  <c r="DI25"/>
  <c r="DE25"/>
  <c r="DA25"/>
  <c r="CR25"/>
  <c r="CN25"/>
  <c r="CJ25"/>
  <c r="BW25"/>
  <c r="BS25"/>
  <c r="BJ25"/>
  <c r="BF25"/>
  <c r="BB25"/>
  <c r="AZ25"/>
  <c r="R25" s="1"/>
  <c r="AY25"/>
  <c r="Q25" s="1"/>
  <c r="AX25"/>
  <c r="AV25"/>
  <c r="N25" s="1"/>
  <c r="AU25"/>
  <c r="M25" s="1"/>
  <c r="AT25"/>
  <c r="AR25"/>
  <c r="J25" s="1"/>
  <c r="AQ25"/>
  <c r="I25" s="1"/>
  <c r="AP25"/>
  <c r="AN25"/>
  <c r="F25" s="1"/>
  <c r="AM25"/>
  <c r="E25" s="1"/>
  <c r="AL25"/>
  <c r="GT24"/>
  <c r="GP24"/>
  <c r="GL24"/>
  <c r="GH24"/>
  <c r="GC24"/>
  <c r="FY24"/>
  <c r="FU24"/>
  <c r="FQ24"/>
  <c r="FL24"/>
  <c r="FH24"/>
  <c r="FD24"/>
  <c r="EZ24"/>
  <c r="EU24"/>
  <c r="EQ24"/>
  <c r="EM24"/>
  <c r="EI24"/>
  <c r="ED24"/>
  <c r="DZ24"/>
  <c r="DV24"/>
  <c r="DR24"/>
  <c r="DM24"/>
  <c r="DI24"/>
  <c r="DE24"/>
  <c r="DA24"/>
  <c r="CV24"/>
  <c r="CR24"/>
  <c r="CN24"/>
  <c r="CJ24"/>
  <c r="BW24"/>
  <c r="BS24"/>
  <c r="BN24"/>
  <c r="BJ24"/>
  <c r="BF24"/>
  <c r="BB24"/>
  <c r="AZ24"/>
  <c r="R24" s="1"/>
  <c r="AY24"/>
  <c r="Q24" s="1"/>
  <c r="AX24"/>
  <c r="AV24"/>
  <c r="N24" s="1"/>
  <c r="AU24"/>
  <c r="M24" s="1"/>
  <c r="AT24"/>
  <c r="AR24"/>
  <c r="J24" s="1"/>
  <c r="AQ24"/>
  <c r="I24" s="1"/>
  <c r="AP24"/>
  <c r="AN24"/>
  <c r="F24" s="1"/>
  <c r="AM24"/>
  <c r="E24" s="1"/>
  <c r="AL24"/>
  <c r="GT20"/>
  <c r="GP20"/>
  <c r="GL20"/>
  <c r="GH20"/>
  <c r="GC20"/>
  <c r="FY20"/>
  <c r="FU20"/>
  <c r="FQ20"/>
  <c r="FL20"/>
  <c r="FH20"/>
  <c r="FD20"/>
  <c r="EZ20"/>
  <c r="EU20"/>
  <c r="EQ20"/>
  <c r="EM20"/>
  <c r="EI20"/>
  <c r="ED20"/>
  <c r="DZ20"/>
  <c r="DV20"/>
  <c r="DR20"/>
  <c r="DM20"/>
  <c r="DI20"/>
  <c r="DE20"/>
  <c r="DA20"/>
  <c r="CV20"/>
  <c r="CR20"/>
  <c r="CN20"/>
  <c r="CJ20"/>
  <c r="BW20"/>
  <c r="BS20"/>
  <c r="BN20"/>
  <c r="BJ20"/>
  <c r="BF20"/>
  <c r="BB20"/>
  <c r="AZ20"/>
  <c r="R20" s="1"/>
  <c r="AY20"/>
  <c r="Q20" s="1"/>
  <c r="AX20"/>
  <c r="AV20"/>
  <c r="N20" s="1"/>
  <c r="AU20"/>
  <c r="M20" s="1"/>
  <c r="AT20"/>
  <c r="AR20"/>
  <c r="J20" s="1"/>
  <c r="AQ20"/>
  <c r="I20" s="1"/>
  <c r="AP20"/>
  <c r="AN20"/>
  <c r="F20" s="1"/>
  <c r="AM20"/>
  <c r="E20" s="1"/>
  <c r="AL20"/>
  <c r="GT19"/>
  <c r="GP19"/>
  <c r="GL19"/>
  <c r="GH19"/>
  <c r="GC19"/>
  <c r="FY19"/>
  <c r="FU19"/>
  <c r="FQ19"/>
  <c r="FL19"/>
  <c r="FH19"/>
  <c r="FD19"/>
  <c r="EZ19"/>
  <c r="EU19"/>
  <c r="EQ19"/>
  <c r="EM19"/>
  <c r="EI19"/>
  <c r="ED19"/>
  <c r="DZ19"/>
  <c r="DR19"/>
  <c r="DM19"/>
  <c r="DI19"/>
  <c r="DE19"/>
  <c r="DA19"/>
  <c r="CV19"/>
  <c r="CR19"/>
  <c r="CN19"/>
  <c r="CJ19"/>
  <c r="BW19"/>
  <c r="BS19"/>
  <c r="BN19"/>
  <c r="BJ19"/>
  <c r="BF19"/>
  <c r="BB19"/>
  <c r="AZ19"/>
  <c r="R19" s="1"/>
  <c r="AY19"/>
  <c r="Q19" s="1"/>
  <c r="AX19"/>
  <c r="AV19"/>
  <c r="N19" s="1"/>
  <c r="AT19"/>
  <c r="AR19"/>
  <c r="J19" s="1"/>
  <c r="AQ19"/>
  <c r="I19" s="1"/>
  <c r="AP19"/>
  <c r="AN19"/>
  <c r="F19" s="1"/>
  <c r="AM19"/>
  <c r="AL19"/>
  <c r="D19" s="1"/>
  <c r="GW18"/>
  <c r="GV18"/>
  <c r="GU18"/>
  <c r="GS18"/>
  <c r="GR18"/>
  <c r="GQ18"/>
  <c r="GO18"/>
  <c r="GN18"/>
  <c r="GM18"/>
  <c r="GK18"/>
  <c r="GJ18"/>
  <c r="GI18"/>
  <c r="GF18"/>
  <c r="GE18"/>
  <c r="GD18"/>
  <c r="GB18"/>
  <c r="GA18"/>
  <c r="FZ18"/>
  <c r="FX18"/>
  <c r="FW18"/>
  <c r="FV18"/>
  <c r="FT18"/>
  <c r="FS18"/>
  <c r="FR18"/>
  <c r="FO18"/>
  <c r="FN18"/>
  <c r="FM18"/>
  <c r="FK18"/>
  <c r="FJ18"/>
  <c r="FI18"/>
  <c r="FG18"/>
  <c r="FF18"/>
  <c r="FE18"/>
  <c r="FC18"/>
  <c r="FB18"/>
  <c r="FA18"/>
  <c r="EX18"/>
  <c r="EW18"/>
  <c r="EW10" s="1"/>
  <c r="EV18"/>
  <c r="ET18"/>
  <c r="ES18"/>
  <c r="ER18"/>
  <c r="EP18"/>
  <c r="EO18"/>
  <c r="EN18"/>
  <c r="EN10" s="1"/>
  <c r="EN39" s="1"/>
  <c r="EL18"/>
  <c r="EK18"/>
  <c r="EJ18"/>
  <c r="EG18"/>
  <c r="EG10" s="1"/>
  <c r="EF18"/>
  <c r="EE18"/>
  <c r="EC18"/>
  <c r="EB18"/>
  <c r="EB10" s="1"/>
  <c r="EA18"/>
  <c r="DX18"/>
  <c r="DW18"/>
  <c r="DU18"/>
  <c r="DT18"/>
  <c r="DS18"/>
  <c r="DP18"/>
  <c r="DO18"/>
  <c r="DN18"/>
  <c r="DL18"/>
  <c r="DK18"/>
  <c r="DJ18"/>
  <c r="DJ10" s="1"/>
  <c r="DH18"/>
  <c r="DG18"/>
  <c r="DF18"/>
  <c r="DD18"/>
  <c r="DC18"/>
  <c r="DB18"/>
  <c r="CY18"/>
  <c r="CX18"/>
  <c r="CW18"/>
  <c r="CU18"/>
  <c r="CT18"/>
  <c r="CS18"/>
  <c r="CQ18"/>
  <c r="CP18"/>
  <c r="CO18"/>
  <c r="CM18"/>
  <c r="CL18"/>
  <c r="CK18"/>
  <c r="CH18"/>
  <c r="CG18"/>
  <c r="CF18"/>
  <c r="CD18"/>
  <c r="CC18"/>
  <c r="CB18"/>
  <c r="BZ18"/>
  <c r="BY18"/>
  <c r="BX18"/>
  <c r="BV18"/>
  <c r="BU18"/>
  <c r="BT18"/>
  <c r="BQ18"/>
  <c r="BP18"/>
  <c r="BP10" s="1"/>
  <c r="BO18"/>
  <c r="BM18"/>
  <c r="BL18"/>
  <c r="BK18"/>
  <c r="BI18"/>
  <c r="BH18"/>
  <c r="BG18"/>
  <c r="BE18"/>
  <c r="BD18"/>
  <c r="BC18"/>
  <c r="AI18"/>
  <c r="AH18"/>
  <c r="AG18"/>
  <c r="AD18"/>
  <c r="AC18"/>
  <c r="AB18" s="1"/>
  <c r="AA18"/>
  <c r="Z18"/>
  <c r="Y18"/>
  <c r="W18"/>
  <c r="V18"/>
  <c r="U18"/>
  <c r="GT17"/>
  <c r="GP17"/>
  <c r="GL17"/>
  <c r="GH17"/>
  <c r="GC17"/>
  <c r="FY17"/>
  <c r="FU17"/>
  <c r="FQ17"/>
  <c r="FL17"/>
  <c r="FH17"/>
  <c r="FD17"/>
  <c r="EZ17"/>
  <c r="EU17"/>
  <c r="EQ17"/>
  <c r="EM17"/>
  <c r="EI17"/>
  <c r="ED17"/>
  <c r="DZ17"/>
  <c r="DV17"/>
  <c r="DR17"/>
  <c r="DM17"/>
  <c r="DI17"/>
  <c r="DE17"/>
  <c r="DA17"/>
  <c r="CV17"/>
  <c r="CR17"/>
  <c r="CN17"/>
  <c r="CJ17"/>
  <c r="BW17"/>
  <c r="BS17"/>
  <c r="BN17"/>
  <c r="BJ17"/>
  <c r="BF17"/>
  <c r="BB17"/>
  <c r="AZ17"/>
  <c r="R17" s="1"/>
  <c r="AY17"/>
  <c r="Q17" s="1"/>
  <c r="AX17"/>
  <c r="AV17"/>
  <c r="N17" s="1"/>
  <c r="AU17"/>
  <c r="M17" s="1"/>
  <c r="AT17"/>
  <c r="AR17"/>
  <c r="J17" s="1"/>
  <c r="AQ17"/>
  <c r="I17" s="1"/>
  <c r="AP17"/>
  <c r="AN17"/>
  <c r="F17" s="1"/>
  <c r="AM17"/>
  <c r="E17" s="1"/>
  <c r="AL17"/>
  <c r="GT16"/>
  <c r="GP16"/>
  <c r="GL16"/>
  <c r="GH16"/>
  <c r="GC16"/>
  <c r="FY16"/>
  <c r="FU16"/>
  <c r="FQ16"/>
  <c r="FL16"/>
  <c r="FH16"/>
  <c r="FD16"/>
  <c r="EZ16"/>
  <c r="EU16"/>
  <c r="EQ16"/>
  <c r="EM16"/>
  <c r="EI16"/>
  <c r="ED16"/>
  <c r="DZ16"/>
  <c r="DV16"/>
  <c r="DR16"/>
  <c r="DM16"/>
  <c r="DI16"/>
  <c r="DE16"/>
  <c r="DA16"/>
  <c r="CV16"/>
  <c r="CR16"/>
  <c r="CN16"/>
  <c r="CJ16"/>
  <c r="BW16"/>
  <c r="BS16"/>
  <c r="BN16"/>
  <c r="BJ16"/>
  <c r="BF16"/>
  <c r="BB16"/>
  <c r="AX16"/>
  <c r="AT16"/>
  <c r="AP16"/>
  <c r="GT15"/>
  <c r="GP15"/>
  <c r="GL15"/>
  <c r="GH15"/>
  <c r="GG15" s="1"/>
  <c r="GC15"/>
  <c r="FY15"/>
  <c r="FY14" s="1"/>
  <c r="FU15"/>
  <c r="FQ15"/>
  <c r="FL15"/>
  <c r="FH15"/>
  <c r="FH14" s="1"/>
  <c r="FD15"/>
  <c r="EZ15"/>
  <c r="EU15"/>
  <c r="EQ15"/>
  <c r="EQ14" s="1"/>
  <c r="EM15"/>
  <c r="EI15"/>
  <c r="ED15"/>
  <c r="DZ15"/>
  <c r="DV15"/>
  <c r="DR15"/>
  <c r="DM15"/>
  <c r="DI15"/>
  <c r="DE15"/>
  <c r="DA15"/>
  <c r="CV15"/>
  <c r="CR15"/>
  <c r="CN15"/>
  <c r="CJ15"/>
  <c r="BW15"/>
  <c r="BS15"/>
  <c r="BN15"/>
  <c r="BJ15"/>
  <c r="BF15"/>
  <c r="BB15"/>
  <c r="AZ15"/>
  <c r="R15" s="1"/>
  <c r="AY15"/>
  <c r="Q15" s="1"/>
  <c r="AX15"/>
  <c r="AV15"/>
  <c r="N15" s="1"/>
  <c r="AU15"/>
  <c r="M15" s="1"/>
  <c r="AT15"/>
  <c r="AR15"/>
  <c r="J15" s="1"/>
  <c r="AQ15"/>
  <c r="I15" s="1"/>
  <c r="AP15"/>
  <c r="AN15"/>
  <c r="F15" s="1"/>
  <c r="AM15"/>
  <c r="E15" s="1"/>
  <c r="AL15"/>
  <c r="GW14"/>
  <c r="GV14"/>
  <c r="GU14"/>
  <c r="GS14"/>
  <c r="GR14"/>
  <c r="GQ14"/>
  <c r="GP14"/>
  <c r="GO14"/>
  <c r="GN14"/>
  <c r="GM14"/>
  <c r="GK14"/>
  <c r="GJ14"/>
  <c r="GI14"/>
  <c r="GF14"/>
  <c r="GE14"/>
  <c r="GE10" s="1"/>
  <c r="GE39" s="1"/>
  <c r="GD14"/>
  <c r="GD10" s="1"/>
  <c r="GD39" s="1"/>
  <c r="GC14"/>
  <c r="GB14"/>
  <c r="GA14"/>
  <c r="GA10" s="1"/>
  <c r="GA39" s="1"/>
  <c r="FZ14"/>
  <c r="FX14"/>
  <c r="FW14"/>
  <c r="FV14"/>
  <c r="FV10" s="1"/>
  <c r="FV39" s="1"/>
  <c r="FT14"/>
  <c r="FS14"/>
  <c r="FR14"/>
  <c r="FO14"/>
  <c r="FN14"/>
  <c r="FM14"/>
  <c r="FL14"/>
  <c r="FK14"/>
  <c r="FJ14"/>
  <c r="FJ10" s="1"/>
  <c r="FI14"/>
  <c r="FG14"/>
  <c r="FF14"/>
  <c r="FF10" s="1"/>
  <c r="FF39" s="1"/>
  <c r="FE14"/>
  <c r="FC14"/>
  <c r="FB14"/>
  <c r="FA14"/>
  <c r="EZ14" s="1"/>
  <c r="EX14"/>
  <c r="EW14"/>
  <c r="EV14"/>
  <c r="EU14"/>
  <c r="ET14"/>
  <c r="ES14"/>
  <c r="ER14"/>
  <c r="EP14"/>
  <c r="EO14"/>
  <c r="EN14"/>
  <c r="EL14"/>
  <c r="EK14"/>
  <c r="EJ14"/>
  <c r="EG14"/>
  <c r="EF14"/>
  <c r="EE14"/>
  <c r="ED14"/>
  <c r="EC14"/>
  <c r="EB14"/>
  <c r="EA14"/>
  <c r="DZ14"/>
  <c r="DY14"/>
  <c r="DX14"/>
  <c r="DW14"/>
  <c r="DW10" s="1"/>
  <c r="DW39" s="1"/>
  <c r="DU14"/>
  <c r="DT14"/>
  <c r="DS14"/>
  <c r="DP14"/>
  <c r="DO14"/>
  <c r="DN14"/>
  <c r="DM14"/>
  <c r="DL14"/>
  <c r="DK14"/>
  <c r="DJ14"/>
  <c r="DI14"/>
  <c r="DH14"/>
  <c r="DG14"/>
  <c r="DF14"/>
  <c r="DD14"/>
  <c r="DC14"/>
  <c r="DB14"/>
  <c r="CY14"/>
  <c r="CX14"/>
  <c r="CW14"/>
  <c r="CV14"/>
  <c r="CU14"/>
  <c r="CT14"/>
  <c r="CS14"/>
  <c r="CR14"/>
  <c r="CQ14"/>
  <c r="CP14"/>
  <c r="CO14"/>
  <c r="CN14" s="1"/>
  <c r="CM14"/>
  <c r="CM10" s="1"/>
  <c r="CM39" s="1"/>
  <c r="CL14"/>
  <c r="CK14"/>
  <c r="CH14"/>
  <c r="CH10" s="1"/>
  <c r="CH39" s="1"/>
  <c r="CG14"/>
  <c r="CF14"/>
  <c r="CD14"/>
  <c r="CC14"/>
  <c r="CC10" s="1"/>
  <c r="CC39" s="1"/>
  <c r="CB14"/>
  <c r="BZ14"/>
  <c r="BY14"/>
  <c r="BX14"/>
  <c r="BV14"/>
  <c r="BU14"/>
  <c r="BT14"/>
  <c r="BQ14"/>
  <c r="BP14"/>
  <c r="BO14"/>
  <c r="AX14" s="1"/>
  <c r="BN14"/>
  <c r="BM14"/>
  <c r="BL14"/>
  <c r="BK14"/>
  <c r="AT14" s="1"/>
  <c r="BJ14"/>
  <c r="BI14"/>
  <c r="BH14"/>
  <c r="BG14"/>
  <c r="BE14"/>
  <c r="BE10" s="1"/>
  <c r="BE39" s="1"/>
  <c r="BD14"/>
  <c r="BC14"/>
  <c r="AZ14"/>
  <c r="AI14"/>
  <c r="AH14"/>
  <c r="Q14" s="1"/>
  <c r="AG14"/>
  <c r="AE14"/>
  <c r="AD14"/>
  <c r="AC14"/>
  <c r="AA14"/>
  <c r="Z14"/>
  <c r="Y14"/>
  <c r="W14"/>
  <c r="V14"/>
  <c r="U14"/>
  <c r="GT13"/>
  <c r="GP13"/>
  <c r="GL13"/>
  <c r="GH13"/>
  <c r="GC13"/>
  <c r="FY13"/>
  <c r="FU13"/>
  <c r="FQ13"/>
  <c r="FL13"/>
  <c r="FH13"/>
  <c r="FD13"/>
  <c r="EZ13"/>
  <c r="EU13"/>
  <c r="EQ13"/>
  <c r="EM13"/>
  <c r="EI13"/>
  <c r="ED13"/>
  <c r="DZ13"/>
  <c r="DV13"/>
  <c r="DR13"/>
  <c r="DM13"/>
  <c r="DI13"/>
  <c r="DE13"/>
  <c r="DA13"/>
  <c r="CV13"/>
  <c r="CR13"/>
  <c r="CN13"/>
  <c r="CJ13"/>
  <c r="BW13"/>
  <c r="BS13"/>
  <c r="BR13" s="1"/>
  <c r="BN13"/>
  <c r="BJ13"/>
  <c r="BF13"/>
  <c r="BB13"/>
  <c r="AZ13"/>
  <c r="R13" s="1"/>
  <c r="AY13"/>
  <c r="Q13" s="1"/>
  <c r="AX13"/>
  <c r="AV13"/>
  <c r="N13" s="1"/>
  <c r="AU13"/>
  <c r="M13" s="1"/>
  <c r="AT13"/>
  <c r="AR13"/>
  <c r="J13" s="1"/>
  <c r="AQ13"/>
  <c r="I13" s="1"/>
  <c r="AP13"/>
  <c r="AN13"/>
  <c r="F13" s="1"/>
  <c r="AM13"/>
  <c r="E13" s="1"/>
  <c r="AL13"/>
  <c r="GW12"/>
  <c r="GV12"/>
  <c r="GU12"/>
  <c r="GS12"/>
  <c r="GS10" s="1"/>
  <c r="GS39" s="1"/>
  <c r="GR12"/>
  <c r="GR10" s="1"/>
  <c r="GR39" s="1"/>
  <c r="GQ12"/>
  <c r="GO12"/>
  <c r="GN12"/>
  <c r="GN10" s="1"/>
  <c r="GN39" s="1"/>
  <c r="GM12"/>
  <c r="GK12"/>
  <c r="GJ12"/>
  <c r="GI12"/>
  <c r="GF12"/>
  <c r="GE12"/>
  <c r="GD12"/>
  <c r="GC12"/>
  <c r="GB12"/>
  <c r="GA12"/>
  <c r="FZ12"/>
  <c r="FZ10" s="1"/>
  <c r="FX12"/>
  <c r="FW12"/>
  <c r="FV12"/>
  <c r="FT12"/>
  <c r="FS12"/>
  <c r="FS10" s="1"/>
  <c r="FS39" s="1"/>
  <c r="FR12"/>
  <c r="FR10" s="1"/>
  <c r="FO12"/>
  <c r="FN12"/>
  <c r="FM12"/>
  <c r="FK12"/>
  <c r="FJ12"/>
  <c r="FI12"/>
  <c r="FG12"/>
  <c r="FF12"/>
  <c r="FE12"/>
  <c r="FC12"/>
  <c r="FB12"/>
  <c r="FB10" s="1"/>
  <c r="FB39" s="1"/>
  <c r="FA12"/>
  <c r="EX12"/>
  <c r="EW12"/>
  <c r="EV12"/>
  <c r="EV10" s="1"/>
  <c r="ET12"/>
  <c r="ES12"/>
  <c r="ER12"/>
  <c r="EP12"/>
  <c r="EP10" s="1"/>
  <c r="EP39" s="1"/>
  <c r="EO12"/>
  <c r="EN12"/>
  <c r="EL12"/>
  <c r="EK12"/>
  <c r="EJ12"/>
  <c r="EG12"/>
  <c r="EF12"/>
  <c r="EE12"/>
  <c r="EC12"/>
  <c r="EB12"/>
  <c r="EA12"/>
  <c r="EA10" s="1"/>
  <c r="EA39" s="1"/>
  <c r="DY12"/>
  <c r="DX12"/>
  <c r="DW12"/>
  <c r="DU12"/>
  <c r="DT12"/>
  <c r="DS12"/>
  <c r="DP12"/>
  <c r="DO12"/>
  <c r="DO10" s="1"/>
  <c r="DO39" s="1"/>
  <c r="DN12"/>
  <c r="DL12"/>
  <c r="DK12"/>
  <c r="DJ12"/>
  <c r="DH12"/>
  <c r="DG12"/>
  <c r="DF12"/>
  <c r="DD12"/>
  <c r="DC12"/>
  <c r="DB12"/>
  <c r="DB10" s="1"/>
  <c r="DB39" s="1"/>
  <c r="CY12"/>
  <c r="CX12"/>
  <c r="CW12"/>
  <c r="CW10" s="1"/>
  <c r="CW39" s="1"/>
  <c r="CU12"/>
  <c r="CU10" s="1"/>
  <c r="CU39" s="1"/>
  <c r="CT12"/>
  <c r="CS12"/>
  <c r="CQ12"/>
  <c r="CQ10" s="1"/>
  <c r="CQ39" s="1"/>
  <c r="CP12"/>
  <c r="CO12"/>
  <c r="CM12"/>
  <c r="CL12"/>
  <c r="CK12"/>
  <c r="CH12"/>
  <c r="CG12"/>
  <c r="CG10" s="1"/>
  <c r="CG39" s="1"/>
  <c r="CF12"/>
  <c r="CD12"/>
  <c r="CC12"/>
  <c r="CB12"/>
  <c r="BZ12"/>
  <c r="BY12"/>
  <c r="BX12"/>
  <c r="BV12"/>
  <c r="BV10" s="1"/>
  <c r="BV39" s="1"/>
  <c r="BU12"/>
  <c r="BT12"/>
  <c r="BT10" s="1"/>
  <c r="BT39" s="1"/>
  <c r="BQ12"/>
  <c r="BP12"/>
  <c r="BO12"/>
  <c r="BN12" s="1"/>
  <c r="BM12"/>
  <c r="BK12"/>
  <c r="BI12"/>
  <c r="BH12"/>
  <c r="BH10" s="1"/>
  <c r="BH39" s="1"/>
  <c r="BG12"/>
  <c r="BG10" s="1"/>
  <c r="BG39" s="1"/>
  <c r="BE12"/>
  <c r="BD12"/>
  <c r="BC12"/>
  <c r="BB12" s="1"/>
  <c r="AI12"/>
  <c r="AH12"/>
  <c r="AG12"/>
  <c r="AG10" s="1"/>
  <c r="AE12"/>
  <c r="AD12"/>
  <c r="AA12"/>
  <c r="Z12"/>
  <c r="Y12"/>
  <c r="W12"/>
  <c r="V12"/>
  <c r="U12"/>
  <c r="GT11"/>
  <c r="GP11"/>
  <c r="GL11"/>
  <c r="GH11"/>
  <c r="GC11"/>
  <c r="FY11"/>
  <c r="FU11"/>
  <c r="FQ11"/>
  <c r="FL11"/>
  <c r="FH11"/>
  <c r="FD11"/>
  <c r="EZ11"/>
  <c r="EU11"/>
  <c r="EQ11"/>
  <c r="EM11"/>
  <c r="EI11"/>
  <c r="ED11"/>
  <c r="DZ11"/>
  <c r="DV11"/>
  <c r="DR11"/>
  <c r="DM11"/>
  <c r="DI11"/>
  <c r="DE11"/>
  <c r="DA11"/>
  <c r="CV11"/>
  <c r="CR11"/>
  <c r="CN11"/>
  <c r="CJ11"/>
  <c r="BW11"/>
  <c r="BS11"/>
  <c r="BN11"/>
  <c r="BJ11"/>
  <c r="BF11"/>
  <c r="BB11"/>
  <c r="AZ11"/>
  <c r="R11" s="1"/>
  <c r="AY11"/>
  <c r="Q11" s="1"/>
  <c r="AX11"/>
  <c r="AV11"/>
  <c r="N11" s="1"/>
  <c r="AU11"/>
  <c r="M11" s="1"/>
  <c r="AT11"/>
  <c r="AR11"/>
  <c r="J11" s="1"/>
  <c r="AQ11"/>
  <c r="I11" s="1"/>
  <c r="AP11"/>
  <c r="AN11"/>
  <c r="F11" s="1"/>
  <c r="AM11"/>
  <c r="E11" s="1"/>
  <c r="AL11"/>
  <c r="GJ10"/>
  <c r="GF10"/>
  <c r="GB10"/>
  <c r="GB39" s="1"/>
  <c r="FT10"/>
  <c r="FT39" s="1"/>
  <c r="FI10"/>
  <c r="ET10"/>
  <c r="ES10"/>
  <c r="ES39" s="1"/>
  <c r="EK10"/>
  <c r="EF10"/>
  <c r="DT10"/>
  <c r="DS10"/>
  <c r="DF10"/>
  <c r="DF39" s="1"/>
  <c r="DD10"/>
  <c r="CY10"/>
  <c r="CY39" s="1"/>
  <c r="CX10"/>
  <c r="CT10"/>
  <c r="CT39" s="1"/>
  <c r="CS10"/>
  <c r="CL10"/>
  <c r="CB10"/>
  <c r="BY10"/>
  <c r="BQ10"/>
  <c r="BQ39" s="1"/>
  <c r="BM10"/>
  <c r="BM39" s="1"/>
  <c r="BL10"/>
  <c r="BI10"/>
  <c r="BD10"/>
  <c r="AD10"/>
  <c r="W10"/>
  <c r="U10"/>
  <c r="EW39" l="1"/>
  <c r="CZ34"/>
  <c r="U39"/>
  <c r="H11"/>
  <c r="G11" s="1"/>
  <c r="AO11"/>
  <c r="X12"/>
  <c r="H13"/>
  <c r="G13" s="1"/>
  <c r="AO13"/>
  <c r="X14"/>
  <c r="AK15"/>
  <c r="D15"/>
  <c r="C15" s="1"/>
  <c r="D25"/>
  <c r="C25" s="1"/>
  <c r="AK25"/>
  <c r="L11"/>
  <c r="K11" s="1"/>
  <c r="AS11"/>
  <c r="L13"/>
  <c r="K13" s="1"/>
  <c r="AS13"/>
  <c r="L14"/>
  <c r="AB14"/>
  <c r="H15"/>
  <c r="G15" s="1"/>
  <c r="AO15"/>
  <c r="AW16"/>
  <c r="P16"/>
  <c r="O16" s="1"/>
  <c r="AO17"/>
  <c r="H17"/>
  <c r="G17" s="1"/>
  <c r="H20"/>
  <c r="G20" s="1"/>
  <c r="AO20"/>
  <c r="AO24"/>
  <c r="H24"/>
  <c r="G24" s="1"/>
  <c r="H25"/>
  <c r="G25" s="1"/>
  <c r="AO25"/>
  <c r="P28"/>
  <c r="O28" s="1"/>
  <c r="AW28"/>
  <c r="P29"/>
  <c r="O29" s="1"/>
  <c r="AW29"/>
  <c r="AF30"/>
  <c r="P31"/>
  <c r="O31" s="1"/>
  <c r="AW31"/>
  <c r="AF32"/>
  <c r="D33"/>
  <c r="C33" s="1"/>
  <c r="AK33"/>
  <c r="T34"/>
  <c r="AF34"/>
  <c r="P35"/>
  <c r="O35" s="1"/>
  <c r="AW35"/>
  <c r="P36"/>
  <c r="O36" s="1"/>
  <c r="AW36"/>
  <c r="P37"/>
  <c r="O37" s="1"/>
  <c r="AW37"/>
  <c r="CL39"/>
  <c r="Z10"/>
  <c r="DD39"/>
  <c r="AL12"/>
  <c r="BA15"/>
  <c r="EY15"/>
  <c r="AF18"/>
  <c r="GG20"/>
  <c r="Y10"/>
  <c r="Y39" s="1"/>
  <c r="BL39"/>
  <c r="CO10"/>
  <c r="CO39" s="1"/>
  <c r="M12"/>
  <c r="BJ12"/>
  <c r="AU12"/>
  <c r="CN12"/>
  <c r="GP12"/>
  <c r="AM14"/>
  <c r="E14" s="1"/>
  <c r="X18"/>
  <c r="EE10"/>
  <c r="AH26"/>
  <c r="BP26"/>
  <c r="AY26" s="1"/>
  <c r="Q27"/>
  <c r="CV27"/>
  <c r="DM27"/>
  <c r="ED27"/>
  <c r="EU27"/>
  <c r="GC27"/>
  <c r="GJ26"/>
  <c r="GH26" s="1"/>
  <c r="E32"/>
  <c r="J32"/>
  <c r="AK11"/>
  <c r="D11"/>
  <c r="C11" s="1"/>
  <c r="D12"/>
  <c r="T12"/>
  <c r="T18"/>
  <c r="D20"/>
  <c r="C20" s="1"/>
  <c r="AK20"/>
  <c r="AK24"/>
  <c r="D24"/>
  <c r="C24" s="1"/>
  <c r="P11"/>
  <c r="O11" s="1"/>
  <c r="AW11"/>
  <c r="AW13"/>
  <c r="P13"/>
  <c r="O13" s="1"/>
  <c r="AA10"/>
  <c r="J14"/>
  <c r="P14"/>
  <c r="O14" s="1"/>
  <c r="AF14"/>
  <c r="L15"/>
  <c r="K15" s="1"/>
  <c r="AS15"/>
  <c r="L16"/>
  <c r="K16" s="1"/>
  <c r="AS16"/>
  <c r="L17"/>
  <c r="K17" s="1"/>
  <c r="AS17"/>
  <c r="L20"/>
  <c r="K20" s="1"/>
  <c r="AS20"/>
  <c r="L24"/>
  <c r="K24" s="1"/>
  <c r="AS24"/>
  <c r="L25"/>
  <c r="K25" s="1"/>
  <c r="AS25"/>
  <c r="D28"/>
  <c r="C28" s="1"/>
  <c r="AK28"/>
  <c r="D29"/>
  <c r="C29" s="1"/>
  <c r="AK29"/>
  <c r="T30"/>
  <c r="D31"/>
  <c r="C31" s="1"/>
  <c r="AK31"/>
  <c r="T32"/>
  <c r="AO33"/>
  <c r="H33"/>
  <c r="G33" s="1"/>
  <c r="X34"/>
  <c r="AK35"/>
  <c r="D35"/>
  <c r="C35" s="1"/>
  <c r="D36"/>
  <c r="C36" s="1"/>
  <c r="B36" s="1"/>
  <c r="AK36"/>
  <c r="D37"/>
  <c r="C37" s="1"/>
  <c r="AK37"/>
  <c r="CS39"/>
  <c r="EK39"/>
  <c r="FI39"/>
  <c r="EF39"/>
  <c r="GF39"/>
  <c r="BF12"/>
  <c r="DQ15"/>
  <c r="FP15"/>
  <c r="BA20"/>
  <c r="AE10"/>
  <c r="BK10"/>
  <c r="BK39" s="1"/>
  <c r="E12"/>
  <c r="FC10"/>
  <c r="GO10"/>
  <c r="GO39" s="1"/>
  <c r="AQ14"/>
  <c r="I14" s="1"/>
  <c r="AU14"/>
  <c r="M14" s="1"/>
  <c r="S18"/>
  <c r="EC10"/>
  <c r="EC39" s="1"/>
  <c r="BD26"/>
  <c r="BI26"/>
  <c r="AR26" s="1"/>
  <c r="CI28"/>
  <c r="AQ34"/>
  <c r="I34" s="1"/>
  <c r="BS34"/>
  <c r="BR34" s="1"/>
  <c r="CJ34"/>
  <c r="EI34"/>
  <c r="EH36"/>
  <c r="EH37"/>
  <c r="AF12"/>
  <c r="D13"/>
  <c r="C13" s="1"/>
  <c r="AK13"/>
  <c r="AJ13" s="1"/>
  <c r="P15"/>
  <c r="O15" s="1"/>
  <c r="AW15"/>
  <c r="H16"/>
  <c r="G16" s="1"/>
  <c r="AO16"/>
  <c r="AJ16" s="1"/>
  <c r="P17"/>
  <c r="O17" s="1"/>
  <c r="AW17"/>
  <c r="P20"/>
  <c r="O20" s="1"/>
  <c r="AW20"/>
  <c r="AW24"/>
  <c r="P24"/>
  <c r="O24" s="1"/>
  <c r="P25"/>
  <c r="O25" s="1"/>
  <c r="AW25"/>
  <c r="H28"/>
  <c r="G28" s="1"/>
  <c r="AO28"/>
  <c r="H29"/>
  <c r="G29" s="1"/>
  <c r="AO29"/>
  <c r="X30"/>
  <c r="H31"/>
  <c r="G31" s="1"/>
  <c r="AO31"/>
  <c r="X32"/>
  <c r="L33"/>
  <c r="K33" s="1"/>
  <c r="AS33"/>
  <c r="H35"/>
  <c r="G35" s="1"/>
  <c r="AO35"/>
  <c r="H36"/>
  <c r="G36" s="1"/>
  <c r="AO36"/>
  <c r="H37"/>
  <c r="G37" s="1"/>
  <c r="AO37"/>
  <c r="H38"/>
  <c r="G38" s="1"/>
  <c r="AO38"/>
  <c r="BD39"/>
  <c r="EV39"/>
  <c r="AW14"/>
  <c r="BP39"/>
  <c r="DU10"/>
  <c r="DU39" s="1"/>
  <c r="M34"/>
  <c r="T14"/>
  <c r="S14" s="1"/>
  <c r="D17"/>
  <c r="C17" s="1"/>
  <c r="B17" s="1"/>
  <c r="AK17"/>
  <c r="AJ17" s="1"/>
  <c r="L28"/>
  <c r="K28" s="1"/>
  <c r="AS28"/>
  <c r="L29"/>
  <c r="K29" s="1"/>
  <c r="AS29"/>
  <c r="AB30"/>
  <c r="L31"/>
  <c r="K31" s="1"/>
  <c r="AS31"/>
  <c r="AB32"/>
  <c r="P33"/>
  <c r="O33" s="1"/>
  <c r="AW33"/>
  <c r="AB34"/>
  <c r="L35"/>
  <c r="K35" s="1"/>
  <c r="AS35"/>
  <c r="L36"/>
  <c r="K36" s="1"/>
  <c r="AS36"/>
  <c r="AS37"/>
  <c r="L37"/>
  <c r="K37" s="1"/>
  <c r="CB39"/>
  <c r="CX39"/>
  <c r="GJ39"/>
  <c r="BC10"/>
  <c r="BC39" s="1"/>
  <c r="BB41" s="1"/>
  <c r="R14"/>
  <c r="AZ26"/>
  <c r="R26" s="1"/>
  <c r="DV26"/>
  <c r="AU34"/>
  <c r="CR34"/>
  <c r="EG39"/>
  <c r="P38"/>
  <c r="O38" s="1"/>
  <c r="AW38"/>
  <c r="EE39"/>
  <c r="EB39"/>
  <c r="L38"/>
  <c r="K38" s="1"/>
  <c r="AS38"/>
  <c r="DT39"/>
  <c r="D38"/>
  <c r="C38" s="1"/>
  <c r="AK38"/>
  <c r="DS39"/>
  <c r="DX10"/>
  <c r="DX39" s="1"/>
  <c r="AW19"/>
  <c r="P19"/>
  <c r="O19" s="1"/>
  <c r="L19"/>
  <c r="K19" s="1"/>
  <c r="AS19"/>
  <c r="AO19"/>
  <c r="H19"/>
  <c r="G19" s="1"/>
  <c r="AK19"/>
  <c r="E19"/>
  <c r="C19" s="1"/>
  <c r="AG26"/>
  <c r="AF27"/>
  <c r="AD26"/>
  <c r="AD39" s="1"/>
  <c r="AB27"/>
  <c r="AA26"/>
  <c r="J26" s="1"/>
  <c r="Z26"/>
  <c r="I26" s="1"/>
  <c r="I27"/>
  <c r="X27"/>
  <c r="T27"/>
  <c r="E27"/>
  <c r="GG38"/>
  <c r="GT14"/>
  <c r="AV14"/>
  <c r="N14" s="1"/>
  <c r="GL14"/>
  <c r="GH14"/>
  <c r="AR14"/>
  <c r="FD14"/>
  <c r="EY14" s="1"/>
  <c r="BF14"/>
  <c r="ED26"/>
  <c r="CN26"/>
  <c r="BY39"/>
  <c r="AH10"/>
  <c r="AH39" s="1"/>
  <c r="BA12"/>
  <c r="FY12"/>
  <c r="CD10"/>
  <c r="CD39" s="1"/>
  <c r="DG10"/>
  <c r="DG39" s="1"/>
  <c r="DL10"/>
  <c r="DL39" s="1"/>
  <c r="FO10"/>
  <c r="GU10"/>
  <c r="GU39" s="1"/>
  <c r="GW10"/>
  <c r="GW39" s="1"/>
  <c r="EQ34"/>
  <c r="FQ34"/>
  <c r="FY34"/>
  <c r="GH34"/>
  <c r="GP34"/>
  <c r="AM12"/>
  <c r="AQ12"/>
  <c r="I12" s="1"/>
  <c r="AY12"/>
  <c r="Q12" s="1"/>
  <c r="CJ12"/>
  <c r="CJ14"/>
  <c r="DR14"/>
  <c r="EI14"/>
  <c r="FQ14"/>
  <c r="EY16"/>
  <c r="BU10"/>
  <c r="BU39" s="1"/>
  <c r="CF10"/>
  <c r="CF39" s="1"/>
  <c r="DC10"/>
  <c r="DC39" s="1"/>
  <c r="DH10"/>
  <c r="DH39" s="1"/>
  <c r="DK10"/>
  <c r="DK39" s="1"/>
  <c r="DN10"/>
  <c r="DN39" s="1"/>
  <c r="DP10"/>
  <c r="DP39" s="1"/>
  <c r="FK10"/>
  <c r="FK39" s="1"/>
  <c r="GQ10"/>
  <c r="GQ39" s="1"/>
  <c r="GV10"/>
  <c r="GV39" s="1"/>
  <c r="GG29"/>
  <c r="BS30"/>
  <c r="DA30"/>
  <c r="DI30"/>
  <c r="EI30"/>
  <c r="EQ30"/>
  <c r="FQ30"/>
  <c r="FP30" s="1"/>
  <c r="FY30"/>
  <c r="BF32"/>
  <c r="GK10"/>
  <c r="GK39" s="1"/>
  <c r="AX26"/>
  <c r="AW26" s="1"/>
  <c r="DJ39"/>
  <c r="AQ26"/>
  <c r="ET39"/>
  <c r="FO39"/>
  <c r="FJ39"/>
  <c r="FD26"/>
  <c r="FC39"/>
  <c r="CI14"/>
  <c r="BR11"/>
  <c r="DQ20"/>
  <c r="EY20"/>
  <c r="FP20"/>
  <c r="BN32"/>
  <c r="BW32"/>
  <c r="CN32"/>
  <c r="CV32"/>
  <c r="DE32"/>
  <c r="DM32"/>
  <c r="DV32"/>
  <c r="ED32"/>
  <c r="EM32"/>
  <c r="EU32"/>
  <c r="FD32"/>
  <c r="FL32"/>
  <c r="FU32"/>
  <c r="GC32"/>
  <c r="GL32"/>
  <c r="GT32"/>
  <c r="BR35"/>
  <c r="CZ35"/>
  <c r="DQ35"/>
  <c r="EH35"/>
  <c r="BR36"/>
  <c r="CZ36"/>
  <c r="DQ36"/>
  <c r="BS12"/>
  <c r="AN12"/>
  <c r="F12" s="1"/>
  <c r="AT12"/>
  <c r="AS12" s="1"/>
  <c r="CR12"/>
  <c r="DR12"/>
  <c r="DZ12"/>
  <c r="EI12"/>
  <c r="EQ12"/>
  <c r="EZ12"/>
  <c r="GL12"/>
  <c r="BA13"/>
  <c r="BB14"/>
  <c r="BS14"/>
  <c r="DA14"/>
  <c r="DV14"/>
  <c r="DQ14" s="1"/>
  <c r="BA28"/>
  <c r="BR28"/>
  <c r="BA29"/>
  <c r="CI29"/>
  <c r="CZ29"/>
  <c r="DQ29"/>
  <c r="EY29"/>
  <c r="FP29"/>
  <c r="BW30"/>
  <c r="DE30"/>
  <c r="DM30"/>
  <c r="EM30"/>
  <c r="EU30"/>
  <c r="FU30"/>
  <c r="GC30"/>
  <c r="FP38"/>
  <c r="EH38"/>
  <c r="BR38"/>
  <c r="BO10"/>
  <c r="BO39" s="1"/>
  <c r="BA14"/>
  <c r="AI10"/>
  <c r="AI39" s="1"/>
  <c r="AN14"/>
  <c r="F14" s="1"/>
  <c r="BN26"/>
  <c r="CV26"/>
  <c r="AP14"/>
  <c r="AO14" s="1"/>
  <c r="DQ19"/>
  <c r="BA11"/>
  <c r="AX12"/>
  <c r="AP12"/>
  <c r="DV12"/>
  <c r="EH13"/>
  <c r="FP13"/>
  <c r="GG13"/>
  <c r="EI18"/>
  <c r="EI10" s="1"/>
  <c r="BA19"/>
  <c r="BB26"/>
  <c r="BJ26"/>
  <c r="CJ26"/>
  <c r="CR26"/>
  <c r="DR26"/>
  <c r="DZ26"/>
  <c r="EZ26"/>
  <c r="FH26"/>
  <c r="FL26"/>
  <c r="GP26"/>
  <c r="GT26"/>
  <c r="BS27"/>
  <c r="FQ27"/>
  <c r="FP27" s="1"/>
  <c r="FY27"/>
  <c r="BB30"/>
  <c r="AN30"/>
  <c r="F30" s="1"/>
  <c r="BJ30"/>
  <c r="AV30"/>
  <c r="N30" s="1"/>
  <c r="AM30"/>
  <c r="E30" s="1"/>
  <c r="AU30"/>
  <c r="M30" s="1"/>
  <c r="CJ30"/>
  <c r="CR30"/>
  <c r="DR30"/>
  <c r="DZ30"/>
  <c r="EZ30"/>
  <c r="FH30"/>
  <c r="GH30"/>
  <c r="GP30"/>
  <c r="BR37"/>
  <c r="CZ37"/>
  <c r="DQ37"/>
  <c r="BA38"/>
  <c r="CV12"/>
  <c r="ED12"/>
  <c r="FH12"/>
  <c r="GT12"/>
  <c r="DQ17"/>
  <c r="GG17"/>
  <c r="CP10"/>
  <c r="CP39" s="1"/>
  <c r="EM18"/>
  <c r="FX10"/>
  <c r="FX39" s="1"/>
  <c r="GL18"/>
  <c r="DA12"/>
  <c r="DI12"/>
  <c r="AV12"/>
  <c r="N12" s="1"/>
  <c r="AZ12"/>
  <c r="R12" s="1"/>
  <c r="FD12"/>
  <c r="AR12"/>
  <c r="J12" s="1"/>
  <c r="FU12"/>
  <c r="GH12"/>
  <c r="CZ13"/>
  <c r="DQ13"/>
  <c r="AL14"/>
  <c r="BX10"/>
  <c r="BX39" s="1"/>
  <c r="BZ10"/>
  <c r="BZ39" s="1"/>
  <c r="EL10"/>
  <c r="EL39" s="1"/>
  <c r="FN10"/>
  <c r="FN39" s="1"/>
  <c r="FW10"/>
  <c r="FW39" s="1"/>
  <c r="CI26"/>
  <c r="BR27"/>
  <c r="CZ24"/>
  <c r="FP24"/>
  <c r="BR25"/>
  <c r="CZ25"/>
  <c r="EH25"/>
  <c r="FP25"/>
  <c r="AP26"/>
  <c r="AO26" s="1"/>
  <c r="AM26"/>
  <c r="E26" s="1"/>
  <c r="AU26"/>
  <c r="BS26"/>
  <c r="AN26"/>
  <c r="AV26"/>
  <c r="DA26"/>
  <c r="DI26"/>
  <c r="EI26"/>
  <c r="EQ26"/>
  <c r="FR26"/>
  <c r="FQ26" s="1"/>
  <c r="FZ26"/>
  <c r="FY26" s="1"/>
  <c r="AN27"/>
  <c r="F27" s="1"/>
  <c r="AV27"/>
  <c r="N27" s="1"/>
  <c r="DA27"/>
  <c r="DI27"/>
  <c r="EI27"/>
  <c r="EQ27"/>
  <c r="EZ27"/>
  <c r="FH27"/>
  <c r="GH27"/>
  <c r="GP27"/>
  <c r="DQ28"/>
  <c r="EH28"/>
  <c r="EY28"/>
  <c r="GG28"/>
  <c r="BA31"/>
  <c r="CI31"/>
  <c r="CZ31"/>
  <c r="DQ31"/>
  <c r="EY31"/>
  <c r="FP31"/>
  <c r="GG31"/>
  <c r="BS32"/>
  <c r="DA32"/>
  <c r="DI32"/>
  <c r="EI32"/>
  <c r="EQ32"/>
  <c r="FQ32"/>
  <c r="FY32"/>
  <c r="BA33"/>
  <c r="CI33"/>
  <c r="CZ33"/>
  <c r="DQ33"/>
  <c r="EY33"/>
  <c r="FP33"/>
  <c r="GG33"/>
  <c r="DV34"/>
  <c r="ED34"/>
  <c r="EM34"/>
  <c r="EH34" s="1"/>
  <c r="EU34"/>
  <c r="FD34"/>
  <c r="FL34"/>
  <c r="FU34"/>
  <c r="GC34"/>
  <c r="BA35"/>
  <c r="FP35"/>
  <c r="GG35"/>
  <c r="BA36"/>
  <c r="FP36"/>
  <c r="GG36"/>
  <c r="BA37"/>
  <c r="FP37"/>
  <c r="GG37"/>
  <c r="CZ38"/>
  <c r="DQ38"/>
  <c r="BS18"/>
  <c r="BB18"/>
  <c r="GC18"/>
  <c r="GC10" s="1"/>
  <c r="FY18"/>
  <c r="FY10" s="1"/>
  <c r="FU18"/>
  <c r="FQ18"/>
  <c r="FL18"/>
  <c r="FD18"/>
  <c r="EJ10"/>
  <c r="DA18"/>
  <c r="CJ18"/>
  <c r="CK10"/>
  <c r="CK39" s="1"/>
  <c r="AM18"/>
  <c r="DR10"/>
  <c r="AN18"/>
  <c r="CI16"/>
  <c r="DQ16"/>
  <c r="EH16"/>
  <c r="BA17"/>
  <c r="CI17"/>
  <c r="CZ17"/>
  <c r="GG19"/>
  <c r="CI24"/>
  <c r="GG12"/>
  <c r="EH11"/>
  <c r="FP11"/>
  <c r="GG11"/>
  <c r="CI12"/>
  <c r="DQ12"/>
  <c r="EU12"/>
  <c r="FL12"/>
  <c r="CI15"/>
  <c r="CZ15"/>
  <c r="BA16"/>
  <c r="BR16"/>
  <c r="GG16"/>
  <c r="EY17"/>
  <c r="FP17"/>
  <c r="EY19"/>
  <c r="FP19"/>
  <c r="CI20"/>
  <c r="CZ20"/>
  <c r="EH24"/>
  <c r="EY24"/>
  <c r="BA25"/>
  <c r="CI25"/>
  <c r="DQ25"/>
  <c r="EY25"/>
  <c r="GG25"/>
  <c r="FM10"/>
  <c r="FM39" s="1"/>
  <c r="EU18"/>
  <c r="EQ18"/>
  <c r="EQ10" s="1"/>
  <c r="DZ18"/>
  <c r="DZ10" s="1"/>
  <c r="GT18"/>
  <c r="AY18"/>
  <c r="DM18"/>
  <c r="AU18"/>
  <c r="M18" s="1"/>
  <c r="DI18"/>
  <c r="CR18"/>
  <c r="CR10" s="1"/>
  <c r="CR39" s="1"/>
  <c r="CZ19"/>
  <c r="CI19"/>
  <c r="BF10"/>
  <c r="EY12"/>
  <c r="BW18"/>
  <c r="DE18"/>
  <c r="AQ18"/>
  <c r="BS39"/>
  <c r="ER10"/>
  <c r="ER39" s="1"/>
  <c r="EX10"/>
  <c r="EX39" s="1"/>
  <c r="FA10"/>
  <c r="FE10"/>
  <c r="FG10"/>
  <c r="FG39" s="1"/>
  <c r="GI10"/>
  <c r="GI39" s="1"/>
  <c r="GH39" s="1"/>
  <c r="GM10"/>
  <c r="CZ11"/>
  <c r="DQ11"/>
  <c r="BW12"/>
  <c r="DE12"/>
  <c r="DM12"/>
  <c r="EM12"/>
  <c r="EH12" s="1"/>
  <c r="FQ12"/>
  <c r="CI13"/>
  <c r="EY13"/>
  <c r="BW14"/>
  <c r="BR14" s="1"/>
  <c r="DE14"/>
  <c r="CZ14" s="1"/>
  <c r="EM14"/>
  <c r="EH14" s="1"/>
  <c r="FU14"/>
  <c r="FP14" s="1"/>
  <c r="BR15"/>
  <c r="EH15"/>
  <c r="CZ16"/>
  <c r="FP16"/>
  <c r="BR17"/>
  <c r="EH17"/>
  <c r="BF18"/>
  <c r="AZ18"/>
  <c r="CN18"/>
  <c r="CV18"/>
  <c r="CV10" s="1"/>
  <c r="CV39" s="1"/>
  <c r="DR18"/>
  <c r="ED18"/>
  <c r="ED10" s="1"/>
  <c r="ED39" s="1"/>
  <c r="EZ18"/>
  <c r="GH18"/>
  <c r="BR19"/>
  <c r="EH19"/>
  <c r="EH20"/>
  <c r="BA24"/>
  <c r="DQ24"/>
  <c r="GG24"/>
  <c r="BW26"/>
  <c r="DE26"/>
  <c r="DM26"/>
  <c r="EM26"/>
  <c r="EU26"/>
  <c r="FU26"/>
  <c r="GC26"/>
  <c r="CJ27"/>
  <c r="CR27"/>
  <c r="DR27"/>
  <c r="DZ27"/>
  <c r="FD27"/>
  <c r="FL27"/>
  <c r="GL27"/>
  <c r="GG27" s="1"/>
  <c r="GT27"/>
  <c r="CZ28"/>
  <c r="FP28"/>
  <c r="BR29"/>
  <c r="EH29"/>
  <c r="BF30"/>
  <c r="BN30"/>
  <c r="CN30"/>
  <c r="CV30"/>
  <c r="DV30"/>
  <c r="ED30"/>
  <c r="FD30"/>
  <c r="FL30"/>
  <c r="GL30"/>
  <c r="GT30"/>
  <c r="BR31"/>
  <c r="EH31"/>
  <c r="BB32"/>
  <c r="AN32"/>
  <c r="F32" s="1"/>
  <c r="BJ32"/>
  <c r="AV32"/>
  <c r="N32" s="1"/>
  <c r="CJ32"/>
  <c r="CR32"/>
  <c r="DR32"/>
  <c r="DZ32"/>
  <c r="EZ32"/>
  <c r="FH32"/>
  <c r="FP34"/>
  <c r="GH32"/>
  <c r="GP32"/>
  <c r="BR33"/>
  <c r="EH33"/>
  <c r="AR34"/>
  <c r="J34" s="1"/>
  <c r="AZ34"/>
  <c r="R34" s="1"/>
  <c r="CN34"/>
  <c r="CV34"/>
  <c r="DR34"/>
  <c r="DZ34"/>
  <c r="EZ34"/>
  <c r="FH34"/>
  <c r="GL34"/>
  <c r="GT34"/>
  <c r="CI35"/>
  <c r="EY35"/>
  <c r="CI36"/>
  <c r="EY36"/>
  <c r="CI37"/>
  <c r="EY37"/>
  <c r="CI38"/>
  <c r="EY38"/>
  <c r="CI11"/>
  <c r="EY11"/>
  <c r="W26"/>
  <c r="AE26"/>
  <c r="N26" s="1"/>
  <c r="GP18"/>
  <c r="GP10" s="1"/>
  <c r="GP39" s="1"/>
  <c r="FH18"/>
  <c r="FH10" s="1"/>
  <c r="FH39" s="1"/>
  <c r="EO10"/>
  <c r="DY18"/>
  <c r="DY10" s="1"/>
  <c r="DA39"/>
  <c r="CN10"/>
  <c r="CN39" s="1"/>
  <c r="AV18"/>
  <c r="N18" s="1"/>
  <c r="BJ18"/>
  <c r="BJ10" s="1"/>
  <c r="BN18"/>
  <c r="BN10" s="1"/>
  <c r="AC12"/>
  <c r="V10"/>
  <c r="FP12"/>
  <c r="BB39"/>
  <c r="BS10"/>
  <c r="BW10"/>
  <c r="CJ39"/>
  <c r="DA10"/>
  <c r="DE10"/>
  <c r="FQ10"/>
  <c r="X10"/>
  <c r="BB10"/>
  <c r="AL18"/>
  <c r="D18" s="1"/>
  <c r="AP18"/>
  <c r="AT18"/>
  <c r="AX18"/>
  <c r="BF27"/>
  <c r="AP27"/>
  <c r="AR27"/>
  <c r="J27" s="1"/>
  <c r="BN27"/>
  <c r="AX27"/>
  <c r="AZ27"/>
  <c r="R27" s="1"/>
  <c r="BB27"/>
  <c r="AL27"/>
  <c r="BJ27"/>
  <c r="AT27"/>
  <c r="AS27" s="1"/>
  <c r="BF34"/>
  <c r="AP34"/>
  <c r="AO34" s="1"/>
  <c r="BN34"/>
  <c r="AX34"/>
  <c r="AW34" s="1"/>
  <c r="AL30"/>
  <c r="AK30" s="1"/>
  <c r="AJ30" s="1"/>
  <c r="AP30"/>
  <c r="AO30" s="1"/>
  <c r="AT30"/>
  <c r="AS30" s="1"/>
  <c r="AX30"/>
  <c r="AW30" s="1"/>
  <c r="AL32"/>
  <c r="AK32" s="1"/>
  <c r="AJ32" s="1"/>
  <c r="AP32"/>
  <c r="AO32" s="1"/>
  <c r="AT32"/>
  <c r="AS32" s="1"/>
  <c r="AX32"/>
  <c r="AW32" s="1"/>
  <c r="BB34"/>
  <c r="AL34"/>
  <c r="AK34" s="1"/>
  <c r="AN34"/>
  <c r="F34" s="1"/>
  <c r="BJ34"/>
  <c r="AT34"/>
  <c r="AS34" s="1"/>
  <c r="AV34"/>
  <c r="N34" s="1"/>
  <c r="AB12" l="1"/>
  <c r="S12" s="1"/>
  <c r="L12"/>
  <c r="K12" s="1"/>
  <c r="AJ34"/>
  <c r="AW27"/>
  <c r="CJ10"/>
  <c r="F26"/>
  <c r="AK14"/>
  <c r="EH30"/>
  <c r="P27"/>
  <c r="O27" s="1"/>
  <c r="DR39"/>
  <c r="L32"/>
  <c r="K32" s="1"/>
  <c r="D14"/>
  <c r="C14" s="1"/>
  <c r="B16"/>
  <c r="B13"/>
  <c r="AS14"/>
  <c r="AJ37"/>
  <c r="B35"/>
  <c r="AJ31"/>
  <c r="AJ29"/>
  <c r="B24"/>
  <c r="B11"/>
  <c r="Q26"/>
  <c r="AK12"/>
  <c r="D34"/>
  <c r="C34" s="1"/>
  <c r="AJ25"/>
  <c r="AO27"/>
  <c r="DI10"/>
  <c r="DI39" s="1"/>
  <c r="GT10"/>
  <c r="GT39" s="1"/>
  <c r="AL26"/>
  <c r="D26" s="1"/>
  <c r="C26" s="1"/>
  <c r="AW12"/>
  <c r="AA39"/>
  <c r="BF26"/>
  <c r="BF39" s="1"/>
  <c r="L34"/>
  <c r="K34" s="1"/>
  <c r="L30"/>
  <c r="K30" s="1"/>
  <c r="H34"/>
  <c r="G34" s="1"/>
  <c r="D32"/>
  <c r="C32" s="1"/>
  <c r="B32" s="1"/>
  <c r="S30"/>
  <c r="B28"/>
  <c r="B20"/>
  <c r="C12"/>
  <c r="BI39"/>
  <c r="P34"/>
  <c r="O34" s="1"/>
  <c r="B33"/>
  <c r="K14"/>
  <c r="AJ15"/>
  <c r="AO12"/>
  <c r="C27"/>
  <c r="H27"/>
  <c r="G27" s="1"/>
  <c r="B27" s="1"/>
  <c r="M26"/>
  <c r="H32"/>
  <c r="G32" s="1"/>
  <c r="H30"/>
  <c r="G30" s="1"/>
  <c r="P12"/>
  <c r="O12" s="1"/>
  <c r="AJ36"/>
  <c r="S32"/>
  <c r="D30"/>
  <c r="C30" s="1"/>
  <c r="B30" s="1"/>
  <c r="AJ28"/>
  <c r="AJ20"/>
  <c r="AJ33"/>
  <c r="B15"/>
  <c r="AF10"/>
  <c r="D27"/>
  <c r="AK27"/>
  <c r="AJ27" s="1"/>
  <c r="H26"/>
  <c r="L27"/>
  <c r="K27" s="1"/>
  <c r="B37"/>
  <c r="AJ35"/>
  <c r="B31"/>
  <c r="B29"/>
  <c r="AJ24"/>
  <c r="AJ11"/>
  <c r="S34"/>
  <c r="P32"/>
  <c r="O32" s="1"/>
  <c r="P30"/>
  <c r="O30" s="1"/>
  <c r="B25"/>
  <c r="H14"/>
  <c r="G14" s="1"/>
  <c r="H12"/>
  <c r="G12" s="1"/>
  <c r="DQ26"/>
  <c r="B38"/>
  <c r="AJ38"/>
  <c r="DZ39"/>
  <c r="AK26"/>
  <c r="AN10"/>
  <c r="F10" s="1"/>
  <c r="F18"/>
  <c r="AZ10"/>
  <c r="R10" s="1"/>
  <c r="R18"/>
  <c r="AY10"/>
  <c r="Q10" s="1"/>
  <c r="Q18"/>
  <c r="P18"/>
  <c r="AW18"/>
  <c r="AS18"/>
  <c r="L18"/>
  <c r="K18" s="1"/>
  <c r="AQ10"/>
  <c r="I10" s="1"/>
  <c r="I18"/>
  <c r="B19"/>
  <c r="H18"/>
  <c r="AJ19"/>
  <c r="AM10"/>
  <c r="E18"/>
  <c r="AK18"/>
  <c r="P26"/>
  <c r="AF26"/>
  <c r="AG39"/>
  <c r="AB26"/>
  <c r="X26"/>
  <c r="G26"/>
  <c r="Z39"/>
  <c r="S27"/>
  <c r="T26"/>
  <c r="GG14"/>
  <c r="FP18"/>
  <c r="EH18"/>
  <c r="FU10"/>
  <c r="FU39" s="1"/>
  <c r="GG32"/>
  <c r="CZ30"/>
  <c r="BR30"/>
  <c r="GH10"/>
  <c r="BR18"/>
  <c r="DE39"/>
  <c r="DA42" s="1"/>
  <c r="DM10"/>
  <c r="DM39" s="1"/>
  <c r="EQ39"/>
  <c r="EI39"/>
  <c r="EO39"/>
  <c r="EM10"/>
  <c r="EY26"/>
  <c r="FL10"/>
  <c r="FL39" s="1"/>
  <c r="X39"/>
  <c r="CJ44"/>
  <c r="GC39"/>
  <c r="BR39"/>
  <c r="FY39"/>
  <c r="FP32"/>
  <c r="EH32"/>
  <c r="CZ32"/>
  <c r="BR32"/>
  <c r="GG26"/>
  <c r="BW39"/>
  <c r="BS42" s="1"/>
  <c r="BN39"/>
  <c r="CI18"/>
  <c r="EY27"/>
  <c r="DQ27"/>
  <c r="CI27"/>
  <c r="FP26"/>
  <c r="EH26"/>
  <c r="CZ26"/>
  <c r="BR26"/>
  <c r="CZ12"/>
  <c r="EU10"/>
  <c r="EU39" s="1"/>
  <c r="AT26"/>
  <c r="FZ39"/>
  <c r="GG34"/>
  <c r="EY34"/>
  <c r="DQ34"/>
  <c r="CI34"/>
  <c r="GG30"/>
  <c r="EY30"/>
  <c r="DQ30"/>
  <c r="CI30"/>
  <c r="BA30"/>
  <c r="EH27"/>
  <c r="CZ27"/>
  <c r="FR39"/>
  <c r="FQ39" s="1"/>
  <c r="CZ18"/>
  <c r="GG18"/>
  <c r="BA18"/>
  <c r="AU10"/>
  <c r="M10" s="1"/>
  <c r="BJ39"/>
  <c r="BA10"/>
  <c r="AV10"/>
  <c r="N10" s="1"/>
  <c r="CI39"/>
  <c r="AY39"/>
  <c r="Q39" s="1"/>
  <c r="V39"/>
  <c r="AF39"/>
  <c r="T10"/>
  <c r="CI10"/>
  <c r="EY18"/>
  <c r="EY32"/>
  <c r="DQ32"/>
  <c r="CI32"/>
  <c r="BA32"/>
  <c r="FA39"/>
  <c r="EZ39" s="1"/>
  <c r="EZ10"/>
  <c r="GM39"/>
  <c r="GL10"/>
  <c r="GL39" s="1"/>
  <c r="GH45" s="1"/>
  <c r="FE39"/>
  <c r="FD10"/>
  <c r="FD39" s="1"/>
  <c r="W39"/>
  <c r="AE39"/>
  <c r="DV18"/>
  <c r="DQ18" s="1"/>
  <c r="DY39"/>
  <c r="DV10"/>
  <c r="DQ10" s="1"/>
  <c r="AR18"/>
  <c r="J18" s="1"/>
  <c r="BR10"/>
  <c r="AC10"/>
  <c r="AC39" s="1"/>
  <c r="AX10"/>
  <c r="AP10"/>
  <c r="H10" s="1"/>
  <c r="BA34"/>
  <c r="BA27"/>
  <c r="AT10"/>
  <c r="AL10"/>
  <c r="D10" s="1"/>
  <c r="BA39" l="1"/>
  <c r="O26"/>
  <c r="AB10"/>
  <c r="S10" s="1"/>
  <c r="B34"/>
  <c r="B14"/>
  <c r="BA26"/>
  <c r="B12"/>
  <c r="AJ12"/>
  <c r="AJ14"/>
  <c r="AJ26"/>
  <c r="AS26"/>
  <c r="L26"/>
  <c r="K26" s="1"/>
  <c r="AZ39"/>
  <c r="R39" s="1"/>
  <c r="AO18"/>
  <c r="AJ18" s="1"/>
  <c r="C18"/>
  <c r="AN39"/>
  <c r="F39" s="1"/>
  <c r="O18"/>
  <c r="AW10"/>
  <c r="P10"/>
  <c r="O10" s="1"/>
  <c r="AS10"/>
  <c r="L10"/>
  <c r="K10" s="1"/>
  <c r="AQ39"/>
  <c r="I39" s="1"/>
  <c r="G18"/>
  <c r="AM39"/>
  <c r="E10"/>
  <c r="S26"/>
  <c r="T39"/>
  <c r="FP10"/>
  <c r="FP39" s="1"/>
  <c r="CZ10"/>
  <c r="CZ39" s="1"/>
  <c r="EH10"/>
  <c r="EM39"/>
  <c r="EI42" s="1"/>
  <c r="EZ42"/>
  <c r="FQ42"/>
  <c r="GG10"/>
  <c r="GG39" s="1"/>
  <c r="EY10"/>
  <c r="EY39" s="1"/>
  <c r="AX39"/>
  <c r="AT39"/>
  <c r="AV39"/>
  <c r="N39" s="1"/>
  <c r="AU39"/>
  <c r="M39" s="1"/>
  <c r="AR10"/>
  <c r="DV39"/>
  <c r="DR43" s="1"/>
  <c r="DQ39"/>
  <c r="AP39"/>
  <c r="AL39"/>
  <c r="D39" s="1"/>
  <c r="AK10"/>
  <c r="B26" l="1"/>
  <c r="AS39"/>
  <c r="AK39"/>
  <c r="AW39"/>
  <c r="P39"/>
  <c r="O39" s="1"/>
  <c r="E39"/>
  <c r="B18"/>
  <c r="L39"/>
  <c r="K39" s="1"/>
  <c r="AO10"/>
  <c r="AJ10" s="1"/>
  <c r="J10"/>
  <c r="G10" s="1"/>
  <c r="H39"/>
  <c r="EH39"/>
  <c r="C10"/>
  <c r="AR39"/>
  <c r="J39" s="1"/>
  <c r="G39" s="1"/>
  <c r="AB39"/>
  <c r="S39" s="1"/>
  <c r="AO39" l="1"/>
  <c r="AJ39" s="1"/>
  <c r="B10"/>
  <c r="C39" l="1"/>
  <c r="B39" s="1"/>
</calcChain>
</file>

<file path=xl/sharedStrings.xml><?xml version="1.0" encoding="utf-8"?>
<sst xmlns="http://schemas.openxmlformats.org/spreadsheetml/2006/main" count="304" uniqueCount="76">
  <si>
    <t>I квартал</t>
  </si>
  <si>
    <t>II квартал</t>
  </si>
  <si>
    <t>III квартал</t>
  </si>
  <si>
    <t>IV квартал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</si>
  <si>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</si>
  <si>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</si>
  <si>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</si>
  <si>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</si>
  <si>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</si>
  <si>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</si>
  <si>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</si>
  <si>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</si>
  <si>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</si>
  <si>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</si>
  <si>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</si>
  <si>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</si>
  <si>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</si>
  <si>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Налоги на совокупный доход</t>
  </si>
  <si>
    <t>Налоги на имущество</t>
  </si>
  <si>
    <t>Налог на имущество организаций</t>
  </si>
  <si>
    <t>Земельный налог</t>
  </si>
  <si>
    <t>Госпошлина</t>
  </si>
  <si>
    <t>Платежи при пользовании природными ресурсами</t>
  </si>
  <si>
    <t>Плата за негативное воздействие на окружающую среду</t>
  </si>
  <si>
    <t>Налог на доходы физических лиц</t>
  </si>
  <si>
    <t>Наименование доходов</t>
  </si>
  <si>
    <t>НАЛОГОВЫЕ ДОХОДЫ</t>
  </si>
  <si>
    <t>Налог, взимаемый в связи с применением патентной системы налогооблажения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</si>
  <si>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</si>
  <si>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</si>
  <si>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 на имущество физических лиц</t>
  </si>
  <si>
    <t>Задолженность и перерасчеты по отмененным налогам и сборам</t>
  </si>
  <si>
    <t>НЕНАЛОГОВЫЕ ДОХОДЫ</t>
  </si>
  <si>
    <t>Доходы от использования имущества</t>
  </si>
  <si>
    <t>Аренда земли</t>
  </si>
  <si>
    <t>Аренда имущества</t>
  </si>
  <si>
    <t>Доходы от оказания платных услуг (работ) и компенсации затрат государства</t>
  </si>
  <si>
    <t>Прочие  доходы от оказания платных услуг и компенсации затрат государства</t>
  </si>
  <si>
    <t>ИТОГО НАЛОГОВЫЕ И НЕНАЛОГОВЫЕ ДОХОДЫ</t>
  </si>
  <si>
    <t xml:space="preserve">СВЕДЕНИЯ </t>
  </si>
  <si>
    <t>Дата представления кассового плана:</t>
  </si>
  <si>
    <t>Налоги на товары (работы,услуги)</t>
  </si>
  <si>
    <t>Доходы от уплаты акцизов на нефтопродукты</t>
  </si>
  <si>
    <t>Доходы от продажи материальных и нематериальных активов</t>
  </si>
  <si>
    <t>Продажа земельных участков</t>
  </si>
  <si>
    <t>Продажа имущества</t>
  </si>
  <si>
    <t>Штрафы, санкции и возмещение ущерба</t>
  </si>
  <si>
    <t>Прочие неналоговые доходы</t>
  </si>
  <si>
    <t xml:space="preserve">Наименование  кожууна (городского округа): </t>
  </si>
  <si>
    <t xml:space="preserve"> </t>
  </si>
  <si>
    <t xml:space="preserve">БАРУН-ХЕМЧИКСКИЙ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</si>
  <si>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</si>
  <si>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</t>
  </si>
  <si>
    <t>Земельный налог с физических лиц</t>
  </si>
  <si>
    <t>Земельный налог с организаций</t>
  </si>
  <si>
    <r>
      <t xml:space="preserve">Единица измерения: </t>
    </r>
    <r>
      <rPr>
        <b/>
        <sz val="10"/>
        <rFont val="Times New Roman"/>
        <family val="1"/>
        <charset val="204"/>
      </rPr>
      <t>тыс.руб.</t>
    </r>
  </si>
  <si>
    <t>КОНСОЛИДИРОВАННОГО БЮДЖЕТА</t>
  </si>
  <si>
    <t>Кызыл-Мажалык</t>
  </si>
  <si>
    <t>Эрги-Барлык</t>
  </si>
  <si>
    <t>Барлык</t>
  </si>
  <si>
    <t>Шекпээр</t>
  </si>
  <si>
    <t>Аксы-Барлык</t>
  </si>
  <si>
    <t>Ак</t>
  </si>
  <si>
    <t>Аянгаты</t>
  </si>
  <si>
    <t>Бижиктиг-Хая</t>
  </si>
  <si>
    <t>Хонделен</t>
  </si>
  <si>
    <t xml:space="preserve">свод поселений </t>
  </si>
  <si>
    <t>кожуун</t>
  </si>
  <si>
    <t xml:space="preserve"> Начальника  финансового управления</t>
  </si>
  <si>
    <t>Семис-оол А. А.</t>
  </si>
  <si>
    <t>План на 2019 г</t>
  </si>
  <si>
    <t>План на 2019 г.</t>
  </si>
  <si>
    <t>Исполнитель Аракчаа А. А-М, 11.01.2019 г</t>
  </si>
  <si>
    <t>11.01.2019 г</t>
  </si>
  <si>
    <t>Вариант № 1 (количество уточнений нарстающим итогом)</t>
  </si>
  <si>
    <t>О ПОМЕСЯЧНОМ РАСПРЕДЕЛЕНИИ ПОСТУПЛЕНИЙ НАЛОГОВЫХ И НЕНАЛОГОВЫХ ДОХОДОВ В БЮДЖЕТ НА 2019 ГОД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</si>
</sst>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u/>
      <sz val="8"/>
      <name val="Arial"/>
      <family val="2"/>
      <charset val="204"/>
    </font>
    <font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2" fillId="0" borderId="0" xfId="2" applyNumberFormat="1" applyFont="1" applyFill="1" applyBorder="1" applyAlignment="1" applyProtection="1">
      <alignment wrapText="1"/>
      <protection hidden="1"/>
    </xf>
    <xf numFmtId="0" fontId="3" fillId="0" borderId="0" xfId="0" applyFont="1" applyBorder="1"/>
    <xf numFmtId="0" fontId="5" fillId="0" borderId="0" xfId="0" applyFont="1" applyAlignment="1"/>
    <xf numFmtId="0" fontId="2" fillId="0" borderId="0" xfId="2" applyNumberFormat="1" applyFont="1" applyFill="1" applyBorder="1" applyAlignment="1" applyProtection="1">
      <alignment horizontal="center" wrapText="1"/>
      <protection hidden="1"/>
    </xf>
    <xf numFmtId="0" fontId="2" fillId="0" borderId="0" xfId="2" applyNumberFormat="1" applyFont="1" applyFill="1" applyBorder="1" applyAlignment="1" applyProtection="1">
      <protection hidden="1"/>
    </xf>
    <xf numFmtId="0" fontId="6" fillId="0" borderId="0" xfId="2" applyNumberFormat="1" applyFont="1" applyFill="1" applyBorder="1" applyAlignment="1" applyProtection="1">
      <alignment horizontal="center"/>
      <protection hidden="1"/>
    </xf>
    <xf numFmtId="0" fontId="3" fillId="0" borderId="4" xfId="0" applyFont="1" applyBorder="1" applyAlignment="1"/>
    <xf numFmtId="0" fontId="6" fillId="0" borderId="0" xfId="2" applyNumberFormat="1" applyFont="1" applyFill="1" applyBorder="1" applyAlignment="1" applyProtection="1">
      <protection hidden="1"/>
    </xf>
    <xf numFmtId="0" fontId="3" fillId="5" borderId="0" xfId="0" applyFont="1" applyFill="1"/>
    <xf numFmtId="0" fontId="8" fillId="6" borderId="2" xfId="0" applyFont="1" applyFill="1" applyBorder="1" applyAlignment="1">
      <alignment horizontal="center"/>
    </xf>
    <xf numFmtId="0" fontId="3" fillId="0" borderId="3" xfId="0" applyFont="1" applyBorder="1"/>
    <xf numFmtId="0" fontId="11" fillId="0" borderId="0" xfId="0" applyFont="1"/>
    <xf numFmtId="0" fontId="3" fillId="8" borderId="0" xfId="0" applyFont="1" applyFill="1" applyBorder="1"/>
    <xf numFmtId="0" fontId="3" fillId="8" borderId="0" xfId="0" applyFont="1" applyFill="1"/>
    <xf numFmtId="14" fontId="3" fillId="0" borderId="0" xfId="0" applyNumberFormat="1" applyFont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4" fillId="0" borderId="0" xfId="0" applyFont="1" applyAlignment="1"/>
    <xf numFmtId="0" fontId="11" fillId="0" borderId="0" xfId="2" applyNumberFormat="1" applyFont="1" applyFill="1" applyBorder="1" applyAlignment="1" applyProtection="1">
      <alignment wrapText="1"/>
      <protection hidden="1"/>
    </xf>
    <xf numFmtId="0" fontId="3" fillId="0" borderId="0" xfId="2" applyNumberFormat="1" applyFont="1" applyFill="1" applyAlignment="1" applyProtection="1">
      <protection hidden="1"/>
    </xf>
    <xf numFmtId="0" fontId="4" fillId="0" borderId="0" xfId="2" applyNumberFormat="1" applyFont="1" applyFill="1" applyBorder="1" applyAlignment="1" applyProtection="1">
      <protection hidden="1"/>
    </xf>
    <xf numFmtId="0" fontId="4" fillId="0" borderId="5" xfId="2" applyNumberFormat="1" applyFont="1" applyFill="1" applyBorder="1" applyAlignment="1" applyProtection="1">
      <protection hidden="1"/>
    </xf>
    <xf numFmtId="0" fontId="4" fillId="0" borderId="0" xfId="2" applyNumberFormat="1" applyFont="1" applyFill="1" applyAlignment="1" applyProtection="1">
      <protection hidden="1"/>
    </xf>
    <xf numFmtId="0" fontId="14" fillId="0" borderId="0" xfId="0" applyFont="1"/>
    <xf numFmtId="0" fontId="10" fillId="0" borderId="0" xfId="0" applyFont="1"/>
    <xf numFmtId="0" fontId="15" fillId="0" borderId="0" xfId="0" applyFont="1"/>
    <xf numFmtId="0" fontId="8" fillId="6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8" borderId="0" xfId="0" applyFont="1" applyFill="1" applyAlignment="1"/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/>
    </xf>
    <xf numFmtId="0" fontId="9" fillId="5" borderId="9" xfId="0" applyFont="1" applyFill="1" applyBorder="1" applyAlignment="1">
      <alignment wrapText="1"/>
    </xf>
    <xf numFmtId="0" fontId="8" fillId="5" borderId="9" xfId="0" applyFont="1" applyFill="1" applyBorder="1" applyAlignment="1">
      <alignment wrapText="1"/>
    </xf>
    <xf numFmtId="0" fontId="12" fillId="5" borderId="9" xfId="0" applyFont="1" applyFill="1" applyBorder="1" applyAlignment="1">
      <alignment wrapText="1"/>
    </xf>
    <xf numFmtId="0" fontId="8" fillId="5" borderId="9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/>
    </xf>
    <xf numFmtId="0" fontId="8" fillId="13" borderId="10" xfId="0" applyFont="1" applyFill="1" applyBorder="1" applyAlignment="1">
      <alignment horizontal="center"/>
    </xf>
    <xf numFmtId="0" fontId="8" fillId="13" borderId="6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8" fillId="13" borderId="9" xfId="0" applyFont="1" applyFill="1" applyBorder="1" applyAlignment="1">
      <alignment wrapText="1"/>
    </xf>
    <xf numFmtId="0" fontId="8" fillId="8" borderId="12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2" applyNumberFormat="1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center"/>
    </xf>
    <xf numFmtId="0" fontId="4" fillId="0" borderId="5" xfId="2" applyNumberFormat="1" applyFont="1" applyFill="1" applyBorder="1" applyAlignment="1" applyProtection="1">
      <protection hidden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mruColors>
      <color rgb="FF66CCFF"/>
      <color rgb="FF00FFFF"/>
      <color rgb="FFFFFF99"/>
      <color rgb="FFFFFFFF"/>
      <color rgb="FFFFFFCC"/>
      <color rgb="FF99CCFF"/>
      <color rgb="FFCCECFF"/>
      <color rgb="FFFF00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HB291"/>
  <sheetViews>
    <sheetView tabSelected="1" showWhiteSpace="0" view="pageBreakPreview" zoomScaleNormal="85" zoomScaleSheetLayoutView="100" workbookViewId="0">
      <selection activeCell="A2" sqref="A2:R2"/>
    </sheetView>
  </sheetViews>
  <sheetFormatPr defaultColWidth="8.85546875" defaultRowHeight="12.75"/>
  <cols>
    <col min="1" max="1" width="42.42578125" style="1" customWidth="1"/>
    <col min="2" max="2" width="8.140625" style="2" customWidth="1"/>
    <col min="3" max="3" width="6.42578125" style="2" customWidth="1"/>
    <col min="4" max="4" width="6.5703125" style="2" customWidth="1"/>
    <col min="5" max="5" width="7.42578125" style="2" customWidth="1"/>
    <col min="6" max="6" width="6.85546875" style="2" customWidth="1"/>
    <col min="7" max="7" width="6.28515625" style="2" customWidth="1"/>
    <col min="8" max="8" width="6.5703125" style="2" customWidth="1"/>
    <col min="9" max="9" width="6.85546875" style="2" customWidth="1"/>
    <col min="10" max="10" width="6" style="2" customWidth="1"/>
    <col min="11" max="11" width="5.7109375" style="2" customWidth="1"/>
    <col min="12" max="12" width="6.85546875" style="2" customWidth="1"/>
    <col min="13" max="13" width="6.7109375" style="17" customWidth="1"/>
    <col min="14" max="14" width="7.5703125" style="2" customWidth="1"/>
    <col min="15" max="15" width="6" style="2" customWidth="1"/>
    <col min="16" max="16" width="7" style="2" customWidth="1"/>
    <col min="17" max="17" width="6.5703125" style="2" customWidth="1"/>
    <col min="18" max="18" width="7.140625" style="2" customWidth="1"/>
    <col min="19" max="20" width="8.85546875" style="2" customWidth="1"/>
    <col min="21" max="21" width="8" style="2" customWidth="1"/>
    <col min="22" max="35" width="8.85546875" style="2" customWidth="1"/>
    <col min="36" max="16384" width="8.85546875" style="2"/>
  </cols>
  <sheetData>
    <row r="1" spans="1:210" ht="15.75">
      <c r="A1" s="92" t="s">
        <v>39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210" ht="15.75">
      <c r="A2" s="93" t="s">
        <v>75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210" ht="26.25" customHeight="1">
      <c r="A3" s="23" t="s">
        <v>48</v>
      </c>
      <c r="B3" s="94" t="s">
        <v>50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4"/>
      <c r="T3" s="4"/>
      <c r="U3" s="7"/>
      <c r="V3" s="7"/>
      <c r="W3"/>
      <c r="X3"/>
      <c r="Y3"/>
      <c r="Z3"/>
      <c r="AA3"/>
      <c r="AB3"/>
      <c r="AC3"/>
      <c r="AD3"/>
      <c r="AE3"/>
      <c r="AF3"/>
      <c r="AG3"/>
      <c r="AH3"/>
      <c r="HB3" s="2">
        <f>3643/3950*100</f>
        <v>92.22784810126582</v>
      </c>
    </row>
    <row r="4" spans="1:210" ht="13.35" customHeight="1">
      <c r="A4" s="2" t="s">
        <v>40</v>
      </c>
      <c r="B4" s="10"/>
      <c r="C4" s="95" t="s">
        <v>73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8"/>
      <c r="T4" s="8"/>
      <c r="U4" s="8"/>
      <c r="V4" s="8"/>
      <c r="W4"/>
      <c r="X4"/>
      <c r="Y4"/>
      <c r="Z4"/>
      <c r="AA4"/>
      <c r="AB4"/>
      <c r="AC4" t="s">
        <v>51</v>
      </c>
      <c r="AD4"/>
      <c r="AE4"/>
      <c r="AF4"/>
      <c r="AG4"/>
      <c r="AH4"/>
    </row>
    <row r="5" spans="1:210" ht="12.75" customHeight="1">
      <c r="A5" s="24" t="s">
        <v>74</v>
      </c>
      <c r="B5" s="25"/>
      <c r="C5" s="25"/>
      <c r="D5" s="2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1"/>
      <c r="T5" s="11"/>
      <c r="U5" s="9"/>
      <c r="V5" s="9"/>
      <c r="W5"/>
      <c r="X5"/>
      <c r="Y5"/>
      <c r="Z5" s="30" t="s">
        <v>67</v>
      </c>
      <c r="AA5"/>
      <c r="AB5"/>
      <c r="AC5"/>
      <c r="AD5"/>
      <c r="AE5"/>
      <c r="AF5"/>
      <c r="AG5"/>
      <c r="AH5"/>
      <c r="AR5" s="15" t="s">
        <v>66</v>
      </c>
      <c r="AS5" s="15"/>
      <c r="BE5" s="15" t="s">
        <v>57</v>
      </c>
      <c r="BF5" s="15"/>
      <c r="BX5" s="15" t="s">
        <v>58</v>
      </c>
      <c r="CP5" s="15" t="s">
        <v>59</v>
      </c>
      <c r="DF5" s="15" t="s">
        <v>60</v>
      </c>
      <c r="DW5" s="15" t="s">
        <v>61</v>
      </c>
      <c r="EN5" s="15" t="s">
        <v>62</v>
      </c>
      <c r="FE5" s="15" t="s">
        <v>63</v>
      </c>
      <c r="FW5" s="15" t="s">
        <v>64</v>
      </c>
      <c r="GP5" s="15" t="s">
        <v>65</v>
      </c>
    </row>
    <row r="6" spans="1:210" ht="12.75" hidden="1" customHeight="1">
      <c r="A6" s="2"/>
      <c r="E6" s="5"/>
      <c r="F6" s="5"/>
      <c r="G6" s="5" t="s">
        <v>49</v>
      </c>
      <c r="H6" s="5"/>
      <c r="I6" s="5"/>
      <c r="J6" s="5"/>
      <c r="K6" s="5"/>
      <c r="L6" s="5"/>
      <c r="M6" s="16" t="s">
        <v>49</v>
      </c>
      <c r="N6" s="5"/>
      <c r="O6" s="5"/>
      <c r="P6" s="5"/>
      <c r="Q6" s="5"/>
      <c r="R6" s="5"/>
      <c r="S6" s="5"/>
      <c r="T6" s="5"/>
      <c r="U6" s="5"/>
      <c r="V6" s="5"/>
      <c r="W6"/>
      <c r="X6"/>
      <c r="Y6"/>
      <c r="Z6"/>
      <c r="AA6"/>
      <c r="AB6"/>
      <c r="AC6"/>
      <c r="AD6"/>
      <c r="AE6"/>
      <c r="AF6"/>
      <c r="AG6"/>
      <c r="AH6"/>
    </row>
    <row r="7" spans="1:210" ht="15.75" customHeight="1" thickBot="1">
      <c r="A7" s="24" t="s">
        <v>55</v>
      </c>
      <c r="B7" s="27"/>
      <c r="C7" s="27"/>
      <c r="D7" s="27"/>
      <c r="F7" s="29" t="s">
        <v>56</v>
      </c>
      <c r="G7" s="15"/>
      <c r="H7" s="28"/>
      <c r="I7" s="28"/>
      <c r="J7" s="28"/>
      <c r="K7" s="28"/>
      <c r="L7" s="15"/>
      <c r="M7" s="12"/>
      <c r="W7"/>
      <c r="X7"/>
      <c r="Y7"/>
      <c r="Z7"/>
      <c r="AA7" s="91"/>
      <c r="AB7" s="91"/>
      <c r="AC7" s="91"/>
      <c r="AD7" s="91"/>
      <c r="AE7" s="91"/>
      <c r="AF7" s="91"/>
      <c r="AG7" s="91"/>
      <c r="AH7" s="91"/>
      <c r="HB7" s="2">
        <f>3643-3950</f>
        <v>-307</v>
      </c>
    </row>
    <row r="8" spans="1:210" ht="12.75" customHeight="1" thickBot="1">
      <c r="A8" s="97" t="s">
        <v>25</v>
      </c>
      <c r="B8" s="98" t="s">
        <v>70</v>
      </c>
      <c r="C8" s="100" t="s">
        <v>0</v>
      </c>
      <c r="D8" s="101"/>
      <c r="E8" s="101"/>
      <c r="F8" s="101"/>
      <c r="G8" s="102" t="s">
        <v>1</v>
      </c>
      <c r="H8" s="101"/>
      <c r="I8" s="101"/>
      <c r="J8" s="101"/>
      <c r="K8" s="102" t="s">
        <v>2</v>
      </c>
      <c r="L8" s="101"/>
      <c r="M8" s="101"/>
      <c r="N8" s="101"/>
      <c r="O8" s="102" t="s">
        <v>3</v>
      </c>
      <c r="P8" s="101"/>
      <c r="Q8" s="101"/>
      <c r="R8" s="101"/>
      <c r="S8" s="103" t="s">
        <v>71</v>
      </c>
      <c r="T8" s="105" t="s">
        <v>0</v>
      </c>
      <c r="U8" s="106"/>
      <c r="V8" s="106"/>
      <c r="W8" s="106"/>
      <c r="X8" s="106" t="s">
        <v>1</v>
      </c>
      <c r="Y8" s="106"/>
      <c r="Z8" s="106"/>
      <c r="AA8" s="106"/>
      <c r="AB8" s="106" t="s">
        <v>2</v>
      </c>
      <c r="AC8" s="106"/>
      <c r="AD8" s="106"/>
      <c r="AE8" s="106"/>
      <c r="AF8" s="106" t="s">
        <v>3</v>
      </c>
      <c r="AG8" s="106"/>
      <c r="AH8" s="106"/>
      <c r="AI8" s="97"/>
      <c r="AJ8" s="98" t="s">
        <v>71</v>
      </c>
      <c r="AK8" s="105" t="s">
        <v>0</v>
      </c>
      <c r="AL8" s="106"/>
      <c r="AM8" s="106"/>
      <c r="AN8" s="106"/>
      <c r="AO8" s="106" t="s">
        <v>1</v>
      </c>
      <c r="AP8" s="106"/>
      <c r="AQ8" s="106"/>
      <c r="AR8" s="106"/>
      <c r="AS8" s="106" t="s">
        <v>2</v>
      </c>
      <c r="AT8" s="106"/>
      <c r="AU8" s="106"/>
      <c r="AV8" s="106"/>
      <c r="AW8" s="106" t="s">
        <v>3</v>
      </c>
      <c r="AX8" s="106"/>
      <c r="AY8" s="106"/>
      <c r="AZ8" s="97"/>
      <c r="BA8" s="98" t="s">
        <v>71</v>
      </c>
      <c r="BB8" s="105" t="s">
        <v>0</v>
      </c>
      <c r="BC8" s="106"/>
      <c r="BD8" s="106"/>
      <c r="BE8" s="106"/>
      <c r="BF8" s="106" t="s">
        <v>1</v>
      </c>
      <c r="BG8" s="106"/>
      <c r="BH8" s="106"/>
      <c r="BI8" s="106"/>
      <c r="BJ8" s="106" t="s">
        <v>2</v>
      </c>
      <c r="BK8" s="106"/>
      <c r="BL8" s="106"/>
      <c r="BM8" s="106"/>
      <c r="BN8" s="106" t="s">
        <v>3</v>
      </c>
      <c r="BO8" s="106"/>
      <c r="BP8" s="106"/>
      <c r="BQ8" s="97"/>
      <c r="BR8" s="98" t="s">
        <v>71</v>
      </c>
      <c r="BS8" s="105" t="s">
        <v>0</v>
      </c>
      <c r="BT8" s="106"/>
      <c r="BU8" s="106"/>
      <c r="BV8" s="106"/>
      <c r="BW8" s="106" t="s">
        <v>1</v>
      </c>
      <c r="BX8" s="106"/>
      <c r="BY8" s="106"/>
      <c r="BZ8" s="106"/>
      <c r="CA8" s="106" t="s">
        <v>2</v>
      </c>
      <c r="CB8" s="106"/>
      <c r="CC8" s="106"/>
      <c r="CD8" s="106"/>
      <c r="CE8" s="106" t="s">
        <v>3</v>
      </c>
      <c r="CF8" s="106"/>
      <c r="CG8" s="106"/>
      <c r="CH8" s="97"/>
      <c r="CI8" s="98" t="s">
        <v>71</v>
      </c>
      <c r="CJ8" s="105" t="s">
        <v>0</v>
      </c>
      <c r="CK8" s="106"/>
      <c r="CL8" s="106"/>
      <c r="CM8" s="106"/>
      <c r="CN8" s="106" t="s">
        <v>1</v>
      </c>
      <c r="CO8" s="106"/>
      <c r="CP8" s="106"/>
      <c r="CQ8" s="106"/>
      <c r="CR8" s="106" t="s">
        <v>2</v>
      </c>
      <c r="CS8" s="106"/>
      <c r="CT8" s="106"/>
      <c r="CU8" s="106"/>
      <c r="CV8" s="106" t="s">
        <v>3</v>
      </c>
      <c r="CW8" s="106"/>
      <c r="CX8" s="106"/>
      <c r="CY8" s="97"/>
      <c r="CZ8" s="98" t="str">
        <f>CI8</f>
        <v>План на 2019 г.</v>
      </c>
      <c r="DA8" s="105" t="s">
        <v>0</v>
      </c>
      <c r="DB8" s="106"/>
      <c r="DC8" s="106"/>
      <c r="DD8" s="106"/>
      <c r="DE8" s="106" t="s">
        <v>1</v>
      </c>
      <c r="DF8" s="106"/>
      <c r="DG8" s="106"/>
      <c r="DH8" s="106"/>
      <c r="DI8" s="106" t="s">
        <v>2</v>
      </c>
      <c r="DJ8" s="106"/>
      <c r="DK8" s="106"/>
      <c r="DL8" s="106"/>
      <c r="DM8" s="106" t="s">
        <v>3</v>
      </c>
      <c r="DN8" s="106"/>
      <c r="DO8" s="106"/>
      <c r="DP8" s="97"/>
      <c r="DQ8" s="98" t="str">
        <f>CZ8</f>
        <v>План на 2019 г.</v>
      </c>
      <c r="DR8" s="105" t="s">
        <v>0</v>
      </c>
      <c r="DS8" s="106"/>
      <c r="DT8" s="106"/>
      <c r="DU8" s="106"/>
      <c r="DV8" s="106" t="s">
        <v>1</v>
      </c>
      <c r="DW8" s="106"/>
      <c r="DX8" s="106"/>
      <c r="DY8" s="106"/>
      <c r="DZ8" s="106" t="s">
        <v>2</v>
      </c>
      <c r="EA8" s="106"/>
      <c r="EB8" s="106"/>
      <c r="EC8" s="106"/>
      <c r="ED8" s="106" t="s">
        <v>3</v>
      </c>
      <c r="EE8" s="106"/>
      <c r="EF8" s="106"/>
      <c r="EG8" s="97"/>
      <c r="EH8" s="98" t="str">
        <f>DQ8</f>
        <v>План на 2019 г.</v>
      </c>
      <c r="EI8" s="105" t="s">
        <v>0</v>
      </c>
      <c r="EJ8" s="106"/>
      <c r="EK8" s="106"/>
      <c r="EL8" s="106"/>
      <c r="EM8" s="106" t="s">
        <v>1</v>
      </c>
      <c r="EN8" s="106"/>
      <c r="EO8" s="106"/>
      <c r="EP8" s="106"/>
      <c r="EQ8" s="106" t="s">
        <v>2</v>
      </c>
      <c r="ER8" s="106"/>
      <c r="ES8" s="106"/>
      <c r="ET8" s="106"/>
      <c r="EU8" s="106" t="s">
        <v>3</v>
      </c>
      <c r="EV8" s="106"/>
      <c r="EW8" s="106"/>
      <c r="EX8" s="97"/>
      <c r="EY8" s="98" t="str">
        <f>EH8</f>
        <v>План на 2019 г.</v>
      </c>
      <c r="EZ8" s="105" t="s">
        <v>0</v>
      </c>
      <c r="FA8" s="106"/>
      <c r="FB8" s="106"/>
      <c r="FC8" s="106"/>
      <c r="FD8" s="106" t="s">
        <v>1</v>
      </c>
      <c r="FE8" s="106"/>
      <c r="FF8" s="106"/>
      <c r="FG8" s="106"/>
      <c r="FH8" s="106" t="s">
        <v>2</v>
      </c>
      <c r="FI8" s="106"/>
      <c r="FJ8" s="106"/>
      <c r="FK8" s="106"/>
      <c r="FL8" s="106" t="s">
        <v>3</v>
      </c>
      <c r="FM8" s="106"/>
      <c r="FN8" s="106"/>
      <c r="FO8" s="97"/>
      <c r="FP8" s="98" t="str">
        <f>EY8</f>
        <v>План на 2019 г.</v>
      </c>
      <c r="FQ8" s="105" t="s">
        <v>0</v>
      </c>
      <c r="FR8" s="106"/>
      <c r="FS8" s="106"/>
      <c r="FT8" s="106"/>
      <c r="FU8" s="106" t="s">
        <v>1</v>
      </c>
      <c r="FV8" s="106"/>
      <c r="FW8" s="106"/>
      <c r="FX8" s="106"/>
      <c r="FY8" s="106" t="s">
        <v>2</v>
      </c>
      <c r="FZ8" s="106"/>
      <c r="GA8" s="106"/>
      <c r="GB8" s="106"/>
      <c r="GC8" s="106" t="s">
        <v>3</v>
      </c>
      <c r="GD8" s="106"/>
      <c r="GE8" s="106"/>
      <c r="GF8" s="97"/>
      <c r="GG8" s="98" t="str">
        <f>FP8</f>
        <v>План на 2019 г.</v>
      </c>
      <c r="GH8" s="105" t="s">
        <v>0</v>
      </c>
      <c r="GI8" s="106"/>
      <c r="GJ8" s="106"/>
      <c r="GK8" s="106"/>
      <c r="GL8" s="106" t="s">
        <v>1</v>
      </c>
      <c r="GM8" s="106"/>
      <c r="GN8" s="106"/>
      <c r="GO8" s="106"/>
      <c r="GP8" s="106" t="s">
        <v>2</v>
      </c>
      <c r="GQ8" s="106"/>
      <c r="GR8" s="106"/>
      <c r="GS8" s="106"/>
      <c r="GT8" s="106" t="s">
        <v>3</v>
      </c>
      <c r="GU8" s="106"/>
      <c r="GV8" s="106"/>
      <c r="GW8" s="106"/>
    </row>
    <row r="9" spans="1:210" ht="25.9" customHeight="1">
      <c r="A9" s="97"/>
      <c r="B9" s="99"/>
      <c r="C9" s="71" t="s">
        <v>4</v>
      </c>
      <c r="D9" s="82" t="s">
        <v>5</v>
      </c>
      <c r="E9" s="19" t="s">
        <v>6</v>
      </c>
      <c r="F9" s="44" t="s">
        <v>7</v>
      </c>
      <c r="G9" s="71" t="s">
        <v>4</v>
      </c>
      <c r="H9" s="82" t="s">
        <v>8</v>
      </c>
      <c r="I9" s="19" t="s">
        <v>9</v>
      </c>
      <c r="J9" s="44" t="s">
        <v>10</v>
      </c>
      <c r="K9" s="71" t="s">
        <v>4</v>
      </c>
      <c r="L9" s="82" t="s">
        <v>11</v>
      </c>
      <c r="M9" s="74" t="s">
        <v>12</v>
      </c>
      <c r="N9" s="44" t="s">
        <v>13</v>
      </c>
      <c r="O9" s="71" t="s">
        <v>4</v>
      </c>
      <c r="P9" s="82" t="s">
        <v>14</v>
      </c>
      <c r="Q9" s="19" t="s">
        <v>15</v>
      </c>
      <c r="R9" s="19" t="s">
        <v>16</v>
      </c>
      <c r="S9" s="104"/>
      <c r="T9" s="49" t="s">
        <v>4</v>
      </c>
      <c r="U9" s="19" t="s">
        <v>5</v>
      </c>
      <c r="V9" s="19" t="s">
        <v>6</v>
      </c>
      <c r="W9" s="19" t="s">
        <v>7</v>
      </c>
      <c r="X9" s="34" t="s">
        <v>4</v>
      </c>
      <c r="Y9" s="19" t="s">
        <v>8</v>
      </c>
      <c r="Z9" s="19" t="s">
        <v>9</v>
      </c>
      <c r="AA9" s="19" t="s">
        <v>10</v>
      </c>
      <c r="AB9" s="34" t="s">
        <v>4</v>
      </c>
      <c r="AC9" s="19" t="s">
        <v>11</v>
      </c>
      <c r="AD9" s="19" t="s">
        <v>12</v>
      </c>
      <c r="AE9" s="19" t="s">
        <v>13</v>
      </c>
      <c r="AF9" s="34" t="s">
        <v>4</v>
      </c>
      <c r="AG9" s="19" t="s">
        <v>14</v>
      </c>
      <c r="AH9" s="19" t="s">
        <v>15</v>
      </c>
      <c r="AI9" s="44" t="s">
        <v>16</v>
      </c>
      <c r="AJ9" s="99"/>
      <c r="AK9" s="49" t="s">
        <v>4</v>
      </c>
      <c r="AL9" s="19" t="s">
        <v>5</v>
      </c>
      <c r="AM9" s="19" t="s">
        <v>6</v>
      </c>
      <c r="AN9" s="19" t="s">
        <v>7</v>
      </c>
      <c r="AO9" s="34" t="s">
        <v>4</v>
      </c>
      <c r="AP9" s="19" t="s">
        <v>8</v>
      </c>
      <c r="AQ9" s="19" t="s">
        <v>9</v>
      </c>
      <c r="AR9" s="19" t="s">
        <v>10</v>
      </c>
      <c r="AS9" s="34" t="s">
        <v>4</v>
      </c>
      <c r="AT9" s="19" t="s">
        <v>11</v>
      </c>
      <c r="AU9" s="19" t="s">
        <v>12</v>
      </c>
      <c r="AV9" s="19" t="s">
        <v>13</v>
      </c>
      <c r="AW9" s="34" t="s">
        <v>4</v>
      </c>
      <c r="AX9" s="19" t="s">
        <v>14</v>
      </c>
      <c r="AY9" s="19" t="s">
        <v>15</v>
      </c>
      <c r="AZ9" s="44" t="s">
        <v>16</v>
      </c>
      <c r="BA9" s="99"/>
      <c r="BB9" s="49" t="s">
        <v>4</v>
      </c>
      <c r="BC9" s="19" t="s">
        <v>5</v>
      </c>
      <c r="BD9" s="19" t="s">
        <v>6</v>
      </c>
      <c r="BE9" s="19" t="s">
        <v>7</v>
      </c>
      <c r="BF9" s="34" t="s">
        <v>4</v>
      </c>
      <c r="BG9" s="19" t="s">
        <v>8</v>
      </c>
      <c r="BH9" s="19" t="s">
        <v>9</v>
      </c>
      <c r="BI9" s="19" t="s">
        <v>10</v>
      </c>
      <c r="BJ9" s="34" t="s">
        <v>4</v>
      </c>
      <c r="BK9" s="19" t="s">
        <v>11</v>
      </c>
      <c r="BL9" s="19" t="s">
        <v>12</v>
      </c>
      <c r="BM9" s="19" t="s">
        <v>13</v>
      </c>
      <c r="BN9" s="34" t="s">
        <v>4</v>
      </c>
      <c r="BO9" s="19" t="s">
        <v>14</v>
      </c>
      <c r="BP9" s="19" t="s">
        <v>15</v>
      </c>
      <c r="BQ9" s="44" t="s">
        <v>16</v>
      </c>
      <c r="BR9" s="99"/>
      <c r="BS9" s="49" t="s">
        <v>4</v>
      </c>
      <c r="BT9" s="19" t="s">
        <v>5</v>
      </c>
      <c r="BU9" s="19" t="s">
        <v>6</v>
      </c>
      <c r="BV9" s="19" t="s">
        <v>7</v>
      </c>
      <c r="BW9" s="34" t="s">
        <v>4</v>
      </c>
      <c r="BX9" s="19" t="s">
        <v>8</v>
      </c>
      <c r="BY9" s="19" t="s">
        <v>9</v>
      </c>
      <c r="BZ9" s="19" t="s">
        <v>10</v>
      </c>
      <c r="CA9" s="34" t="s">
        <v>4</v>
      </c>
      <c r="CB9" s="19" t="s">
        <v>11</v>
      </c>
      <c r="CC9" s="19" t="s">
        <v>12</v>
      </c>
      <c r="CD9" s="19" t="s">
        <v>13</v>
      </c>
      <c r="CE9" s="34" t="s">
        <v>4</v>
      </c>
      <c r="CF9" s="19" t="s">
        <v>14</v>
      </c>
      <c r="CG9" s="19" t="s">
        <v>15</v>
      </c>
      <c r="CH9" s="44" t="s">
        <v>16</v>
      </c>
      <c r="CI9" s="99"/>
      <c r="CJ9" s="49" t="s">
        <v>4</v>
      </c>
      <c r="CK9" s="19" t="s">
        <v>5</v>
      </c>
      <c r="CL9" s="19" t="s">
        <v>6</v>
      </c>
      <c r="CM9" s="19" t="s">
        <v>7</v>
      </c>
      <c r="CN9" s="34" t="s">
        <v>4</v>
      </c>
      <c r="CO9" s="19" t="s">
        <v>8</v>
      </c>
      <c r="CP9" s="19" t="s">
        <v>9</v>
      </c>
      <c r="CQ9" s="19" t="s">
        <v>10</v>
      </c>
      <c r="CR9" s="34" t="s">
        <v>4</v>
      </c>
      <c r="CS9" s="19" t="s">
        <v>11</v>
      </c>
      <c r="CT9" s="19" t="s">
        <v>12</v>
      </c>
      <c r="CU9" s="19" t="s">
        <v>13</v>
      </c>
      <c r="CV9" s="34" t="s">
        <v>4</v>
      </c>
      <c r="CW9" s="19" t="s">
        <v>14</v>
      </c>
      <c r="CX9" s="19" t="s">
        <v>15</v>
      </c>
      <c r="CY9" s="44" t="s">
        <v>16</v>
      </c>
      <c r="CZ9" s="99"/>
      <c r="DA9" s="49" t="s">
        <v>4</v>
      </c>
      <c r="DB9" s="19" t="s">
        <v>5</v>
      </c>
      <c r="DC9" s="19" t="s">
        <v>6</v>
      </c>
      <c r="DD9" s="19" t="s">
        <v>7</v>
      </c>
      <c r="DE9" s="34" t="s">
        <v>4</v>
      </c>
      <c r="DF9" s="19" t="s">
        <v>8</v>
      </c>
      <c r="DG9" s="19" t="s">
        <v>9</v>
      </c>
      <c r="DH9" s="19" t="s">
        <v>10</v>
      </c>
      <c r="DI9" s="34" t="s">
        <v>4</v>
      </c>
      <c r="DJ9" s="19" t="s">
        <v>11</v>
      </c>
      <c r="DK9" s="19" t="s">
        <v>12</v>
      </c>
      <c r="DL9" s="19" t="s">
        <v>13</v>
      </c>
      <c r="DM9" s="34" t="s">
        <v>4</v>
      </c>
      <c r="DN9" s="19" t="s">
        <v>14</v>
      </c>
      <c r="DO9" s="19" t="s">
        <v>15</v>
      </c>
      <c r="DP9" s="44" t="s">
        <v>16</v>
      </c>
      <c r="DQ9" s="99"/>
      <c r="DR9" s="49" t="s">
        <v>4</v>
      </c>
      <c r="DS9" s="19" t="s">
        <v>5</v>
      </c>
      <c r="DT9" s="19" t="s">
        <v>6</v>
      </c>
      <c r="DU9" s="19" t="s">
        <v>7</v>
      </c>
      <c r="DV9" s="34" t="s">
        <v>4</v>
      </c>
      <c r="DW9" s="19" t="s">
        <v>8</v>
      </c>
      <c r="DX9" s="19" t="s">
        <v>9</v>
      </c>
      <c r="DY9" s="19" t="s">
        <v>10</v>
      </c>
      <c r="DZ9" s="34" t="s">
        <v>4</v>
      </c>
      <c r="EA9" s="19" t="s">
        <v>11</v>
      </c>
      <c r="EB9" s="19" t="s">
        <v>12</v>
      </c>
      <c r="EC9" s="19" t="s">
        <v>13</v>
      </c>
      <c r="ED9" s="34" t="s">
        <v>4</v>
      </c>
      <c r="EE9" s="19" t="s">
        <v>14</v>
      </c>
      <c r="EF9" s="19" t="s">
        <v>15</v>
      </c>
      <c r="EG9" s="44" t="s">
        <v>16</v>
      </c>
      <c r="EH9" s="99"/>
      <c r="EI9" s="49" t="s">
        <v>4</v>
      </c>
      <c r="EJ9" s="19" t="s">
        <v>5</v>
      </c>
      <c r="EK9" s="19" t="s">
        <v>6</v>
      </c>
      <c r="EL9" s="19" t="s">
        <v>7</v>
      </c>
      <c r="EM9" s="34" t="s">
        <v>4</v>
      </c>
      <c r="EN9" s="19" t="s">
        <v>8</v>
      </c>
      <c r="EO9" s="19" t="s">
        <v>9</v>
      </c>
      <c r="EP9" s="19" t="s">
        <v>10</v>
      </c>
      <c r="EQ9" s="34" t="s">
        <v>4</v>
      </c>
      <c r="ER9" s="19" t="s">
        <v>11</v>
      </c>
      <c r="ES9" s="19" t="s">
        <v>12</v>
      </c>
      <c r="ET9" s="19" t="s">
        <v>13</v>
      </c>
      <c r="EU9" s="34" t="s">
        <v>4</v>
      </c>
      <c r="EV9" s="19" t="s">
        <v>14</v>
      </c>
      <c r="EW9" s="19" t="s">
        <v>15</v>
      </c>
      <c r="EX9" s="44" t="s">
        <v>16</v>
      </c>
      <c r="EY9" s="99"/>
      <c r="EZ9" s="49" t="s">
        <v>4</v>
      </c>
      <c r="FA9" s="19" t="s">
        <v>5</v>
      </c>
      <c r="FB9" s="19" t="s">
        <v>6</v>
      </c>
      <c r="FC9" s="19" t="s">
        <v>7</v>
      </c>
      <c r="FD9" s="34" t="s">
        <v>4</v>
      </c>
      <c r="FE9" s="19" t="s">
        <v>8</v>
      </c>
      <c r="FF9" s="19" t="s">
        <v>9</v>
      </c>
      <c r="FG9" s="19" t="s">
        <v>10</v>
      </c>
      <c r="FH9" s="34" t="s">
        <v>4</v>
      </c>
      <c r="FI9" s="19" t="s">
        <v>11</v>
      </c>
      <c r="FJ9" s="19" t="s">
        <v>12</v>
      </c>
      <c r="FK9" s="19" t="s">
        <v>13</v>
      </c>
      <c r="FL9" s="34" t="s">
        <v>4</v>
      </c>
      <c r="FM9" s="19" t="s">
        <v>14</v>
      </c>
      <c r="FN9" s="19" t="s">
        <v>15</v>
      </c>
      <c r="FO9" s="44" t="s">
        <v>16</v>
      </c>
      <c r="FP9" s="99"/>
      <c r="FQ9" s="49" t="s">
        <v>4</v>
      </c>
      <c r="FR9" s="19" t="s">
        <v>5</v>
      </c>
      <c r="FS9" s="19" t="s">
        <v>6</v>
      </c>
      <c r="FT9" s="19" t="s">
        <v>7</v>
      </c>
      <c r="FU9" s="34" t="s">
        <v>4</v>
      </c>
      <c r="FV9" s="19" t="s">
        <v>8</v>
      </c>
      <c r="FW9" s="19" t="s">
        <v>9</v>
      </c>
      <c r="FX9" s="19" t="s">
        <v>10</v>
      </c>
      <c r="FY9" s="34" t="s">
        <v>4</v>
      </c>
      <c r="FZ9" s="19" t="s">
        <v>11</v>
      </c>
      <c r="GA9" s="19" t="s">
        <v>12</v>
      </c>
      <c r="GB9" s="19" t="s">
        <v>13</v>
      </c>
      <c r="GC9" s="34" t="s">
        <v>4</v>
      </c>
      <c r="GD9" s="19" t="s">
        <v>14</v>
      </c>
      <c r="GE9" s="19" t="s">
        <v>15</v>
      </c>
      <c r="GF9" s="44" t="s">
        <v>16</v>
      </c>
      <c r="GG9" s="99"/>
      <c r="GH9" s="49" t="s">
        <v>4</v>
      </c>
      <c r="GI9" s="19" t="s">
        <v>5</v>
      </c>
      <c r="GJ9" s="19" t="s">
        <v>6</v>
      </c>
      <c r="GK9" s="19" t="s">
        <v>7</v>
      </c>
      <c r="GL9" s="34" t="s">
        <v>4</v>
      </c>
      <c r="GM9" s="19" t="s">
        <v>8</v>
      </c>
      <c r="GN9" s="19" t="s">
        <v>9</v>
      </c>
      <c r="GO9" s="19" t="s">
        <v>10</v>
      </c>
      <c r="GP9" s="34" t="s">
        <v>4</v>
      </c>
      <c r="GQ9" s="19" t="s">
        <v>11</v>
      </c>
      <c r="GR9" s="19" t="s">
        <v>12</v>
      </c>
      <c r="GS9" s="19" t="s">
        <v>13</v>
      </c>
      <c r="GT9" s="34" t="s">
        <v>4</v>
      </c>
      <c r="GU9" s="19" t="s">
        <v>14</v>
      </c>
      <c r="GV9" s="19" t="s">
        <v>15</v>
      </c>
      <c r="GW9" s="19" t="s">
        <v>16</v>
      </c>
    </row>
    <row r="10" spans="1:210">
      <c r="A10" s="89" t="s">
        <v>26</v>
      </c>
      <c r="B10" s="85">
        <f>C10+G10+K10+O10</f>
        <v>41668</v>
      </c>
      <c r="C10" s="85">
        <f>D10+E10+F10</f>
        <v>7810</v>
      </c>
      <c r="D10" s="86">
        <f>U10+AL10</f>
        <v>1795</v>
      </c>
      <c r="E10" s="87">
        <f t="shared" ref="E10:F10" si="0">V10+AM10</f>
        <v>2199</v>
      </c>
      <c r="F10" s="88">
        <f t="shared" si="0"/>
        <v>3816</v>
      </c>
      <c r="G10" s="85">
        <f>H10+I10+J10</f>
        <v>10613</v>
      </c>
      <c r="H10" s="86">
        <f>Y10+AP10</f>
        <v>3096</v>
      </c>
      <c r="I10" s="87">
        <f t="shared" ref="I10:J10" si="1">Z10+AQ10</f>
        <v>2722</v>
      </c>
      <c r="J10" s="88">
        <f t="shared" si="1"/>
        <v>4795</v>
      </c>
      <c r="K10" s="85">
        <f>L10+M10+N10</f>
        <v>8213</v>
      </c>
      <c r="L10" s="86">
        <f>AC10+AT10</f>
        <v>2522</v>
      </c>
      <c r="M10" s="87">
        <f t="shared" ref="M10:N10" si="2">AD10+AU10</f>
        <v>1377</v>
      </c>
      <c r="N10" s="88">
        <f t="shared" si="2"/>
        <v>4314</v>
      </c>
      <c r="O10" s="85">
        <f>P10+Q10+R10</f>
        <v>15032</v>
      </c>
      <c r="P10" s="86">
        <f>AG10+AX10</f>
        <v>4072</v>
      </c>
      <c r="Q10" s="87">
        <f t="shared" ref="Q10:R10" si="3">AH10+AY10</f>
        <v>5055</v>
      </c>
      <c r="R10" s="87">
        <f t="shared" si="3"/>
        <v>5905</v>
      </c>
      <c r="S10" s="72">
        <f>T10+X10+AB10+AF10</f>
        <v>38573</v>
      </c>
      <c r="T10" s="63">
        <f>+U10+V10+W10</f>
        <v>7479</v>
      </c>
      <c r="U10" s="31">
        <f>U11+U12+U14+U18+U24+U25</f>
        <v>1743</v>
      </c>
      <c r="V10" s="31">
        <f>V11+V12+V14+V18+V24+V25</f>
        <v>2086</v>
      </c>
      <c r="W10" s="31">
        <f>W11+W12+W14+W18+W24+W25</f>
        <v>3650</v>
      </c>
      <c r="X10" s="31">
        <f>+Y10+Z10+AA10</f>
        <v>9935</v>
      </c>
      <c r="Y10" s="31">
        <f t="shared" ref="Y10:AI10" si="4">Y11+Y12+Y14+Y18+Y24+Y25</f>
        <v>2927</v>
      </c>
      <c r="Z10" s="31">
        <f t="shared" si="4"/>
        <v>2539</v>
      </c>
      <c r="AA10" s="31">
        <f t="shared" si="4"/>
        <v>4469</v>
      </c>
      <c r="AB10" s="31">
        <f>AC10+AD10+AE10</f>
        <v>7622</v>
      </c>
      <c r="AC10" s="31">
        <f t="shared" si="4"/>
        <v>2347</v>
      </c>
      <c r="AD10" s="31">
        <f t="shared" si="4"/>
        <v>1268</v>
      </c>
      <c r="AE10" s="31">
        <f t="shared" si="4"/>
        <v>4007</v>
      </c>
      <c r="AF10" s="31">
        <f>AG10+AH10+AI10</f>
        <v>13537</v>
      </c>
      <c r="AG10" s="31">
        <f t="shared" si="4"/>
        <v>3786</v>
      </c>
      <c r="AH10" s="31">
        <f t="shared" si="4"/>
        <v>4531</v>
      </c>
      <c r="AI10" s="45">
        <f t="shared" si="4"/>
        <v>5220</v>
      </c>
      <c r="AJ10" s="54">
        <f>AK10+AO10+AS10+AW10</f>
        <v>3095</v>
      </c>
      <c r="AK10" s="63">
        <f>+AL10+AM10+AN10</f>
        <v>331</v>
      </c>
      <c r="AL10" s="31">
        <f>AL11+AL12+AL14+AL18+AL24+AL25</f>
        <v>52</v>
      </c>
      <c r="AM10" s="31">
        <f>AM11+AM12+AM14+AM18+AM24+AM25</f>
        <v>113</v>
      </c>
      <c r="AN10" s="31">
        <f>AN11+AN12+AN14+AN18+AN24+AN25</f>
        <v>166</v>
      </c>
      <c r="AO10" s="31">
        <f>+AP10+AQ10+AR10</f>
        <v>678</v>
      </c>
      <c r="AP10" s="31">
        <f t="shared" ref="AP10:AZ10" si="5">AP11+AP12+AP14+AP18+AP24+AP25</f>
        <v>169</v>
      </c>
      <c r="AQ10" s="31">
        <f t="shared" si="5"/>
        <v>183</v>
      </c>
      <c r="AR10" s="31">
        <f t="shared" si="5"/>
        <v>326</v>
      </c>
      <c r="AS10" s="31">
        <f>AT10+AU10+AV10</f>
        <v>591</v>
      </c>
      <c r="AT10" s="31">
        <f t="shared" si="5"/>
        <v>175</v>
      </c>
      <c r="AU10" s="31">
        <f t="shared" si="5"/>
        <v>109</v>
      </c>
      <c r="AV10" s="31">
        <f t="shared" si="5"/>
        <v>307</v>
      </c>
      <c r="AW10" s="31">
        <f>AX10+AY10+AZ10</f>
        <v>1495</v>
      </c>
      <c r="AX10" s="31">
        <f t="shared" si="5"/>
        <v>286</v>
      </c>
      <c r="AY10" s="31">
        <f t="shared" si="5"/>
        <v>524</v>
      </c>
      <c r="AZ10" s="45">
        <f t="shared" si="5"/>
        <v>685</v>
      </c>
      <c r="BA10" s="53">
        <f>BB10+BF10+BJ10+BN10</f>
        <v>1893</v>
      </c>
      <c r="BB10" s="50">
        <f>+BC10+BD10+BE10</f>
        <v>205</v>
      </c>
      <c r="BC10" s="31">
        <f>BC11+BC12+BC14+BC18+BC24+BC25</f>
        <v>30</v>
      </c>
      <c r="BD10" s="31">
        <f>BD11+BD12+BD14+BD18+BD24+BD25</f>
        <v>75</v>
      </c>
      <c r="BE10" s="31">
        <f>BE11+BE12+BE14+BE18+BE24+BE25</f>
        <v>100</v>
      </c>
      <c r="BF10" s="39">
        <f>+BG10+BH10+BI10</f>
        <v>415</v>
      </c>
      <c r="BG10" s="31">
        <f t="shared" ref="BG10:BQ10" si="6">BG11+BG12+BG14+BG18+BG24+BG25</f>
        <v>110</v>
      </c>
      <c r="BH10" s="31">
        <f t="shared" si="6"/>
        <v>121</v>
      </c>
      <c r="BI10" s="31">
        <f t="shared" si="6"/>
        <v>184</v>
      </c>
      <c r="BJ10" s="39">
        <f t="shared" si="6"/>
        <v>332</v>
      </c>
      <c r="BK10" s="31">
        <f t="shared" si="6"/>
        <v>105</v>
      </c>
      <c r="BL10" s="31">
        <f t="shared" si="6"/>
        <v>57</v>
      </c>
      <c r="BM10" s="31">
        <f t="shared" si="6"/>
        <v>170</v>
      </c>
      <c r="BN10" s="39">
        <f t="shared" si="6"/>
        <v>941</v>
      </c>
      <c r="BO10" s="31">
        <f t="shared" si="6"/>
        <v>175</v>
      </c>
      <c r="BP10" s="31">
        <f t="shared" si="6"/>
        <v>285</v>
      </c>
      <c r="BQ10" s="45">
        <f t="shared" si="6"/>
        <v>481</v>
      </c>
      <c r="BR10" s="65">
        <f>+BS10+BW10+CA10+CE10</f>
        <v>318</v>
      </c>
      <c r="BS10" s="63">
        <f>+BT10+BU10+BV10</f>
        <v>25</v>
      </c>
      <c r="BT10" s="31">
        <f>BT11+BT12+BT14+BT18+BT24+BT25</f>
        <v>4</v>
      </c>
      <c r="BU10" s="31">
        <f>BU11+BU12+BU14+BU18+BU24+BU25</f>
        <v>7</v>
      </c>
      <c r="BV10" s="31">
        <f>BV11+BV12+BV14+BV18+BV24+BV25</f>
        <v>14</v>
      </c>
      <c r="BW10" s="31">
        <f>+BX10+BY10+BZ10</f>
        <v>64</v>
      </c>
      <c r="BX10" s="31">
        <f t="shared" ref="BX10:CH10" si="7">BX11+BX12+BX14+BX18+BX24+BX25</f>
        <v>14</v>
      </c>
      <c r="BY10" s="31">
        <f t="shared" si="7"/>
        <v>14</v>
      </c>
      <c r="BZ10" s="31">
        <f t="shared" si="7"/>
        <v>36</v>
      </c>
      <c r="CA10" s="31">
        <f>CB10+CC10+CD10</f>
        <v>56</v>
      </c>
      <c r="CB10" s="31">
        <f t="shared" si="7"/>
        <v>18</v>
      </c>
      <c r="CC10" s="31">
        <f t="shared" si="7"/>
        <v>18</v>
      </c>
      <c r="CD10" s="31">
        <f t="shared" si="7"/>
        <v>20</v>
      </c>
      <c r="CE10" s="31">
        <f>CF10+CG10+CH10</f>
        <v>173</v>
      </c>
      <c r="CF10" s="31">
        <f t="shared" si="7"/>
        <v>23</v>
      </c>
      <c r="CG10" s="31">
        <f t="shared" si="7"/>
        <v>111</v>
      </c>
      <c r="CH10" s="45">
        <f t="shared" si="7"/>
        <v>39</v>
      </c>
      <c r="CI10" s="66">
        <f>+CJ10+CN10+CR10+CV10</f>
        <v>187</v>
      </c>
      <c r="CJ10" s="63">
        <f>+CK10+CL10+CM10</f>
        <v>23</v>
      </c>
      <c r="CK10" s="31">
        <f>CK11+CK12+CK14+CK18+CK24+CK25</f>
        <v>4</v>
      </c>
      <c r="CL10" s="31">
        <f>CL11+CL12+CL14+CL18+CL24+CL25</f>
        <v>7</v>
      </c>
      <c r="CM10" s="31">
        <f>CM11+CM12+CM14+CM18+CM24+CM25</f>
        <v>12</v>
      </c>
      <c r="CN10" s="31">
        <f>+CO10+CP10+CQ10</f>
        <v>47</v>
      </c>
      <c r="CO10" s="31">
        <f t="shared" ref="CO10:CY10" si="8">CO11+CO12+CO14+CO18+CO24+CO25</f>
        <v>10</v>
      </c>
      <c r="CP10" s="31">
        <f t="shared" si="8"/>
        <v>13</v>
      </c>
      <c r="CQ10" s="31">
        <f t="shared" si="8"/>
        <v>24</v>
      </c>
      <c r="CR10" s="31">
        <f t="shared" si="8"/>
        <v>42</v>
      </c>
      <c r="CS10" s="31">
        <f t="shared" si="8"/>
        <v>9</v>
      </c>
      <c r="CT10" s="31">
        <f t="shared" si="8"/>
        <v>4</v>
      </c>
      <c r="CU10" s="31">
        <f t="shared" si="8"/>
        <v>29</v>
      </c>
      <c r="CV10" s="31">
        <f t="shared" si="8"/>
        <v>75</v>
      </c>
      <c r="CW10" s="31">
        <f t="shared" si="8"/>
        <v>16</v>
      </c>
      <c r="CX10" s="31">
        <f t="shared" si="8"/>
        <v>37</v>
      </c>
      <c r="CY10" s="45">
        <f t="shared" si="8"/>
        <v>22</v>
      </c>
      <c r="CZ10" s="65">
        <f>+DA10+DE10+DI10+DM10</f>
        <v>225</v>
      </c>
      <c r="DA10" s="63">
        <f>+DB10+DC10+DD10</f>
        <v>27</v>
      </c>
      <c r="DB10" s="31">
        <f>DB11+DB12+DB14+DB18+DB24+DB25</f>
        <v>4</v>
      </c>
      <c r="DC10" s="31">
        <f>DC11+DC12+DC14+DC18+DC24+DC25</f>
        <v>7</v>
      </c>
      <c r="DD10" s="31">
        <f>DD11+DD12+DD14+DD18+DD24+DD25</f>
        <v>16</v>
      </c>
      <c r="DE10" s="31">
        <f>+DF10+DG10+DH10</f>
        <v>36</v>
      </c>
      <c r="DF10" s="31">
        <f t="shared" ref="DF10:DP10" si="9">DF11+DF12+DF14+DF18+DF24+DF25</f>
        <v>9</v>
      </c>
      <c r="DG10" s="31">
        <f t="shared" si="9"/>
        <v>6</v>
      </c>
      <c r="DH10" s="31">
        <f t="shared" si="9"/>
        <v>21</v>
      </c>
      <c r="DI10" s="31">
        <f t="shared" si="9"/>
        <v>61</v>
      </c>
      <c r="DJ10" s="31">
        <f t="shared" si="9"/>
        <v>14</v>
      </c>
      <c r="DK10" s="31">
        <f t="shared" si="9"/>
        <v>11</v>
      </c>
      <c r="DL10" s="31">
        <f t="shared" si="9"/>
        <v>36</v>
      </c>
      <c r="DM10" s="31">
        <f t="shared" si="9"/>
        <v>101</v>
      </c>
      <c r="DN10" s="31">
        <f t="shared" si="9"/>
        <v>22</v>
      </c>
      <c r="DO10" s="31">
        <f t="shared" si="9"/>
        <v>30</v>
      </c>
      <c r="DP10" s="45">
        <f t="shared" si="9"/>
        <v>49</v>
      </c>
      <c r="DQ10" s="65">
        <f>+DR10+DV10+DZ10+ED10</f>
        <v>125</v>
      </c>
      <c r="DR10" s="63">
        <f>+DS10+DT10+DU10</f>
        <v>21</v>
      </c>
      <c r="DS10" s="31">
        <f>DS11+DS12+DS14+DS18+DS24+DS25</f>
        <v>2</v>
      </c>
      <c r="DT10" s="31">
        <f>DT11+DT12+DT14+DT18+DT24+DT25</f>
        <v>7</v>
      </c>
      <c r="DU10" s="31">
        <f>DU11+DU12+DU14+DU18+DU24+DU25</f>
        <v>12</v>
      </c>
      <c r="DV10" s="31">
        <f>+DW10+DX10+DY10</f>
        <v>40</v>
      </c>
      <c r="DW10" s="31">
        <f t="shared" ref="DW10:EG10" si="10">DW11+DW12+DW14+DW18+DW24+DW25</f>
        <v>8</v>
      </c>
      <c r="DX10" s="31">
        <f t="shared" si="10"/>
        <v>11</v>
      </c>
      <c r="DY10" s="31">
        <f t="shared" si="10"/>
        <v>21</v>
      </c>
      <c r="DZ10" s="31">
        <f t="shared" si="10"/>
        <v>21</v>
      </c>
      <c r="EA10" s="31">
        <f t="shared" si="10"/>
        <v>1</v>
      </c>
      <c r="EB10" s="31">
        <f t="shared" si="10"/>
        <v>6</v>
      </c>
      <c r="EC10" s="31">
        <f t="shared" si="10"/>
        <v>14</v>
      </c>
      <c r="ED10" s="31">
        <f t="shared" si="10"/>
        <v>43</v>
      </c>
      <c r="EE10" s="31">
        <f t="shared" si="10"/>
        <v>11</v>
      </c>
      <c r="EF10" s="31">
        <f t="shared" si="10"/>
        <v>12</v>
      </c>
      <c r="EG10" s="45">
        <f t="shared" si="10"/>
        <v>20</v>
      </c>
      <c r="EH10" s="65">
        <f>EI10+EM10+EQ10+EU10</f>
        <v>104</v>
      </c>
      <c r="EI10" s="63">
        <f>EI11+EI14+EI18</f>
        <v>12</v>
      </c>
      <c r="EJ10" s="31">
        <f>EJ11+EJ12+EJ14+EJ18+EJ24+EJ25</f>
        <v>2</v>
      </c>
      <c r="EK10" s="31">
        <f>EK11+EK12+EK14+EK18+EK24+EK25</f>
        <v>4</v>
      </c>
      <c r="EL10" s="31">
        <f>EL11+EL12+EL14+EL18+EL24+EL25</f>
        <v>6</v>
      </c>
      <c r="EM10" s="31">
        <f>+EN10+EO10+EP10</f>
        <v>21</v>
      </c>
      <c r="EN10" s="31">
        <f>EN11+EN12+EN14+EN18+EN24+EN25</f>
        <v>5</v>
      </c>
      <c r="EO10" s="31">
        <f>EO11+EO12+EO14+EO18+EO24+EO25</f>
        <v>4</v>
      </c>
      <c r="EP10" s="31">
        <f>EP11+EP12+EP14+EP18+EP24+EP25</f>
        <v>12</v>
      </c>
      <c r="EQ10" s="31">
        <f>EQ11+EQ14+EQ18</f>
        <v>20</v>
      </c>
      <c r="ER10" s="31">
        <f>ER11+ER12+ER18</f>
        <v>7</v>
      </c>
      <c r="ES10" s="31">
        <f>ES11+ES12+ES18</f>
        <v>3</v>
      </c>
      <c r="ET10" s="31">
        <f>ET11+ET14+ET18</f>
        <v>10</v>
      </c>
      <c r="EU10" s="31">
        <f>EU11+EU12+EU14+EU18+EU24+EU25</f>
        <v>51</v>
      </c>
      <c r="EV10" s="31">
        <f>EV11+EV12+EV14+EV18+EV24+EV25</f>
        <v>9</v>
      </c>
      <c r="EW10" s="31">
        <f>EW11+EW12+EW14+EW18+EW24+EW25</f>
        <v>13</v>
      </c>
      <c r="EX10" s="45">
        <f>EX11+EX12+EX14+EX18+EX24+EX25</f>
        <v>29</v>
      </c>
      <c r="EY10" s="65">
        <f>+EZ10+FD10+FH10+FL10</f>
        <v>103</v>
      </c>
      <c r="EZ10" s="63">
        <f>+FA10+FB10+FC10</f>
        <v>6</v>
      </c>
      <c r="FA10" s="31">
        <f>FA11+FA12+FA14+FA18+FA24+FA25</f>
        <v>2</v>
      </c>
      <c r="FB10" s="31">
        <f>FB11+FB12+FB14+FB18+FB24+FB25</f>
        <v>2</v>
      </c>
      <c r="FC10" s="31">
        <f>FC11+FC12+FC14+FC18+FC24+FC25</f>
        <v>2</v>
      </c>
      <c r="FD10" s="31">
        <f>+FE10+FF10+FG10</f>
        <v>24</v>
      </c>
      <c r="FE10" s="31">
        <f t="shared" ref="FE10:FO10" si="11">FE11+FE12+FE14+FE18+FE24+FE25</f>
        <v>6</v>
      </c>
      <c r="FF10" s="31">
        <f t="shared" si="11"/>
        <v>7</v>
      </c>
      <c r="FG10" s="31">
        <f t="shared" si="11"/>
        <v>11</v>
      </c>
      <c r="FH10" s="31">
        <f t="shared" si="11"/>
        <v>29</v>
      </c>
      <c r="FI10" s="31">
        <f t="shared" si="11"/>
        <v>10</v>
      </c>
      <c r="FJ10" s="31">
        <f t="shared" si="11"/>
        <v>5</v>
      </c>
      <c r="FK10" s="31">
        <f t="shared" si="11"/>
        <v>14</v>
      </c>
      <c r="FL10" s="31">
        <f t="shared" si="11"/>
        <v>44</v>
      </c>
      <c r="FM10" s="31">
        <f t="shared" si="11"/>
        <v>9</v>
      </c>
      <c r="FN10" s="31">
        <f t="shared" si="11"/>
        <v>12</v>
      </c>
      <c r="FO10" s="45">
        <f t="shared" si="11"/>
        <v>23</v>
      </c>
      <c r="FP10" s="65">
        <f>+FQ10+FU10+FY10+GC10</f>
        <v>77</v>
      </c>
      <c r="FQ10" s="63">
        <f>+FR10+FS10+FT10</f>
        <v>6</v>
      </c>
      <c r="FR10" s="31">
        <f>FR11+FR12+FR14+FR18+FR24+FR25</f>
        <v>2</v>
      </c>
      <c r="FS10" s="31">
        <f>FS11+FS12+FS14+FS18+FS24+FS25</f>
        <v>2</v>
      </c>
      <c r="FT10" s="31">
        <f>FT11+FT12+FT14+FT18+FT24+FT25</f>
        <v>2</v>
      </c>
      <c r="FU10" s="31">
        <f>+FV10+FW10+FX10</f>
        <v>22</v>
      </c>
      <c r="FV10" s="31">
        <f t="shared" ref="FV10:GF10" si="12">FV11+FV12+FV14+FV18+FV24+FV25</f>
        <v>5</v>
      </c>
      <c r="FW10" s="31">
        <f t="shared" si="12"/>
        <v>5</v>
      </c>
      <c r="FX10" s="31">
        <f t="shared" si="12"/>
        <v>12</v>
      </c>
      <c r="FY10" s="31">
        <f t="shared" si="12"/>
        <v>20</v>
      </c>
      <c r="FZ10" s="31">
        <f t="shared" si="12"/>
        <v>6</v>
      </c>
      <c r="GA10" s="31">
        <f t="shared" si="12"/>
        <v>4</v>
      </c>
      <c r="GB10" s="31">
        <f t="shared" si="12"/>
        <v>10</v>
      </c>
      <c r="GC10" s="31">
        <f t="shared" si="12"/>
        <v>29</v>
      </c>
      <c r="GD10" s="31">
        <f t="shared" si="12"/>
        <v>10</v>
      </c>
      <c r="GE10" s="31">
        <f t="shared" si="12"/>
        <v>11</v>
      </c>
      <c r="GF10" s="45">
        <f t="shared" si="12"/>
        <v>8</v>
      </c>
      <c r="GG10" s="65">
        <f>+GH10+GL10+GP10+GT10</f>
        <v>63</v>
      </c>
      <c r="GH10" s="63">
        <f>+GI10+GJ10+GK10</f>
        <v>6</v>
      </c>
      <c r="GI10" s="31">
        <f>GI11+GI12+GI14+GI18+GI24+GI25</f>
        <v>2</v>
      </c>
      <c r="GJ10" s="31">
        <f>GJ11+GJ12+GJ14+GJ18+GJ24+GJ25</f>
        <v>2</v>
      </c>
      <c r="GK10" s="31">
        <f>GK11+GK12+GK14+GK18+GK24+GK25</f>
        <v>2</v>
      </c>
      <c r="GL10" s="31">
        <f>+GM10+GN10+GO10</f>
        <v>9</v>
      </c>
      <c r="GM10" s="31">
        <f t="shared" ref="GM10:GW10" si="13">GM11+GM12+GM14+GM18+GM24+GM25</f>
        <v>2</v>
      </c>
      <c r="GN10" s="31">
        <f t="shared" si="13"/>
        <v>2</v>
      </c>
      <c r="GO10" s="31">
        <f t="shared" si="13"/>
        <v>5</v>
      </c>
      <c r="GP10" s="31">
        <f t="shared" si="13"/>
        <v>10</v>
      </c>
      <c r="GQ10" s="31">
        <f t="shared" si="13"/>
        <v>5</v>
      </c>
      <c r="GR10" s="31">
        <f t="shared" si="13"/>
        <v>1</v>
      </c>
      <c r="GS10" s="31">
        <f t="shared" si="13"/>
        <v>4</v>
      </c>
      <c r="GT10" s="31">
        <f t="shared" si="13"/>
        <v>38</v>
      </c>
      <c r="GU10" s="31">
        <f t="shared" si="13"/>
        <v>11</v>
      </c>
      <c r="GV10" s="31">
        <f t="shared" si="13"/>
        <v>13</v>
      </c>
      <c r="GW10" s="31">
        <f t="shared" si="13"/>
        <v>14</v>
      </c>
    </row>
    <row r="11" spans="1:210">
      <c r="A11" s="76" t="s">
        <v>24</v>
      </c>
      <c r="B11" s="90">
        <f t="shared" ref="B11:B39" si="14">C11+G11+K11+O11</f>
        <v>30874</v>
      </c>
      <c r="C11" s="54">
        <f t="shared" ref="C11:C39" si="15">D11+E11+F11</f>
        <v>6761</v>
      </c>
      <c r="D11" s="52">
        <f t="shared" ref="D11:D39" si="16">U11+AL11</f>
        <v>1591</v>
      </c>
      <c r="E11" s="21">
        <f t="shared" ref="E11:E39" si="17">V11+AM11</f>
        <v>1970</v>
      </c>
      <c r="F11" s="48">
        <f t="shared" ref="F11:F39" si="18">W11+AN11</f>
        <v>3200</v>
      </c>
      <c r="G11" s="54">
        <f t="shared" ref="G11:G39" si="19">H11+I11+J11</f>
        <v>8202</v>
      </c>
      <c r="H11" s="52">
        <f t="shared" ref="H11:H39" si="20">Y11+AP11</f>
        <v>2392</v>
      </c>
      <c r="I11" s="21">
        <f t="shared" ref="I11:I39" si="21">Z11+AQ11</f>
        <v>2157</v>
      </c>
      <c r="J11" s="48">
        <f t="shared" ref="J11:J39" si="22">AA11+AR11</f>
        <v>3653</v>
      </c>
      <c r="K11" s="54">
        <f t="shared" ref="K11:K39" si="23">L11+M11+N11</f>
        <v>4991</v>
      </c>
      <c r="L11" s="52">
        <f t="shared" ref="L11:L40" si="24">AC11+AT11</f>
        <v>1667</v>
      </c>
      <c r="M11" s="21">
        <f t="shared" ref="M11:M40" si="25">AD11+AU11</f>
        <v>605</v>
      </c>
      <c r="N11" s="48">
        <f t="shared" ref="N11:N40" si="26">AE11+AV11</f>
        <v>2719</v>
      </c>
      <c r="O11" s="54">
        <f t="shared" ref="O11:O39" si="27">P11+Q11+R11</f>
        <v>10920</v>
      </c>
      <c r="P11" s="52">
        <f t="shared" ref="P11:P39" si="28">AG11+AX11</f>
        <v>3168</v>
      </c>
      <c r="Q11" s="21">
        <f t="shared" ref="Q11:Q39" si="29">AH11+AY11</f>
        <v>3977</v>
      </c>
      <c r="R11" s="21">
        <f t="shared" ref="R11:R39" si="30">AI11+AZ11</f>
        <v>3775</v>
      </c>
      <c r="S11" s="72">
        <f t="shared" ref="S11:S39" si="31">T11+X11+AB11+AF11</f>
        <v>29639</v>
      </c>
      <c r="T11" s="63">
        <f t="shared" ref="T11:T38" si="32">+U11+V11+W11</f>
        <v>6545</v>
      </c>
      <c r="U11" s="36">
        <v>1543</v>
      </c>
      <c r="V11" s="36">
        <v>1886</v>
      </c>
      <c r="W11" s="36">
        <v>3116</v>
      </c>
      <c r="X11" s="31">
        <f t="shared" ref="X11:X38" si="33">+Y11+Z11+AA11</f>
        <v>7859</v>
      </c>
      <c r="Y11" s="36">
        <v>2285</v>
      </c>
      <c r="Z11" s="36">
        <v>2049</v>
      </c>
      <c r="AA11" s="36">
        <v>3525</v>
      </c>
      <c r="AB11" s="31">
        <f t="shared" ref="AB11:AB38" si="34">AC11+AD11+AE11</f>
        <v>4768</v>
      </c>
      <c r="AC11" s="36">
        <v>1610</v>
      </c>
      <c r="AD11" s="36">
        <v>553</v>
      </c>
      <c r="AE11" s="36">
        <v>2605</v>
      </c>
      <c r="AF11" s="31">
        <f t="shared" ref="AF11:AF38" si="35">AG11+AH11+AI11</f>
        <v>10467</v>
      </c>
      <c r="AG11" s="36">
        <v>3051</v>
      </c>
      <c r="AH11" s="36">
        <v>3840</v>
      </c>
      <c r="AI11" s="46">
        <v>3576</v>
      </c>
      <c r="AJ11" s="54">
        <f t="shared" ref="AJ11:AJ39" si="36">AK11+AO11+AS11+AW11</f>
        <v>1235</v>
      </c>
      <c r="AK11" s="63">
        <f t="shared" ref="AK11:AK39" si="37">+AL11+AM11+AN11</f>
        <v>216</v>
      </c>
      <c r="AL11" s="36">
        <f>BC11+BT11+CK11+DB11+DS11+EJ11+FA11+FR11+GI11</f>
        <v>48</v>
      </c>
      <c r="AM11" s="36">
        <f>BD11+BU11+CL11+DC11+DT11+EK11+FB11+FS11+GJ11</f>
        <v>84</v>
      </c>
      <c r="AN11" s="36">
        <f>BE11+BV11+CM11+DD11+DU11+EL11+FC11+FT11+GK11</f>
        <v>84</v>
      </c>
      <c r="AO11" s="31">
        <f t="shared" ref="AO11:AO40" si="38">+AP11+AQ11+AR11</f>
        <v>343</v>
      </c>
      <c r="AP11" s="36">
        <f t="shared" ref="AP11:AZ28" si="39">BG11+BX11+CO11+DF11+DW11+EN11+FE11+FV11+GM11</f>
        <v>107</v>
      </c>
      <c r="AQ11" s="36">
        <f t="shared" si="39"/>
        <v>108</v>
      </c>
      <c r="AR11" s="36">
        <f>BI11+BZ11+CQ11+DH11+DY11+EP11+FG11+FX11+GO11</f>
        <v>128</v>
      </c>
      <c r="AS11" s="31">
        <f t="shared" ref="AS11:AS39" si="40">AT11+AU11+AV11</f>
        <v>223</v>
      </c>
      <c r="AT11" s="36">
        <f t="shared" si="39"/>
        <v>57</v>
      </c>
      <c r="AU11" s="36">
        <f t="shared" si="39"/>
        <v>52</v>
      </c>
      <c r="AV11" s="36">
        <f t="shared" si="39"/>
        <v>114</v>
      </c>
      <c r="AW11" s="31">
        <f t="shared" ref="AW11:AW39" si="41">AX11+AY11+AZ11</f>
        <v>453</v>
      </c>
      <c r="AX11" s="36">
        <f t="shared" si="39"/>
        <v>117</v>
      </c>
      <c r="AY11" s="36">
        <f t="shared" si="39"/>
        <v>137</v>
      </c>
      <c r="AZ11" s="46">
        <f t="shared" si="39"/>
        <v>199</v>
      </c>
      <c r="BA11" s="53">
        <f>BB11+BF11+BJ11+BN11</f>
        <v>862</v>
      </c>
      <c r="BB11" s="51">
        <f t="shared" ref="BB11:BB12" si="42">+BC11+BD11+BE11</f>
        <v>144</v>
      </c>
      <c r="BC11" s="36">
        <v>27</v>
      </c>
      <c r="BD11" s="36">
        <v>60</v>
      </c>
      <c r="BE11" s="36">
        <f>80-23</f>
        <v>57</v>
      </c>
      <c r="BF11" s="37">
        <f t="shared" ref="BF11:BF12" si="43">+BG11+BH11+BI11</f>
        <v>242</v>
      </c>
      <c r="BG11" s="36">
        <v>80</v>
      </c>
      <c r="BH11" s="36">
        <v>80</v>
      </c>
      <c r="BI11" s="36">
        <v>82</v>
      </c>
      <c r="BJ11" s="37">
        <f>BK11+BL11+BM11</f>
        <v>157</v>
      </c>
      <c r="BK11" s="36">
        <v>40</v>
      </c>
      <c r="BL11" s="36">
        <f>30+7</f>
        <v>37</v>
      </c>
      <c r="BM11" s="36">
        <v>80</v>
      </c>
      <c r="BN11" s="37">
        <f>BO11+BP11+BQ11</f>
        <v>319</v>
      </c>
      <c r="BO11" s="36">
        <v>80</v>
      </c>
      <c r="BP11" s="36">
        <v>89</v>
      </c>
      <c r="BQ11" s="46">
        <v>150</v>
      </c>
      <c r="BR11" s="66">
        <f t="shared" ref="BR11" si="44">+BS11+BW11+CA11+CE11</f>
        <v>70</v>
      </c>
      <c r="BS11" s="50">
        <f t="shared" ref="BS11:BS12" si="45">+BT11+BU11+BV11</f>
        <v>15</v>
      </c>
      <c r="BT11" s="20">
        <v>4</v>
      </c>
      <c r="BU11" s="20">
        <v>5</v>
      </c>
      <c r="BV11" s="20">
        <v>6</v>
      </c>
      <c r="BW11" s="39">
        <f t="shared" ref="BW11:BW12" si="46">+BX11+BY11+BZ11</f>
        <v>19</v>
      </c>
      <c r="BX11" s="20">
        <v>5</v>
      </c>
      <c r="BY11" s="20">
        <v>5</v>
      </c>
      <c r="BZ11" s="20">
        <v>9</v>
      </c>
      <c r="CA11" s="31">
        <f t="shared" ref="CA11:CA39" si="47">CB11+CC11+CD11</f>
        <v>8</v>
      </c>
      <c r="CB11" s="20">
        <v>1</v>
      </c>
      <c r="CC11" s="20">
        <v>1</v>
      </c>
      <c r="CD11" s="20">
        <v>6</v>
      </c>
      <c r="CE11" s="31">
        <f t="shared" ref="CE11:CE39" si="48">CF11+CG11+CH11</f>
        <v>28</v>
      </c>
      <c r="CF11" s="20">
        <v>9</v>
      </c>
      <c r="CG11" s="20">
        <v>9</v>
      </c>
      <c r="CH11" s="47">
        <v>10</v>
      </c>
      <c r="CI11" s="66">
        <f t="shared" ref="CI11:CI12" si="49">+CJ11+CN11+CR11+CV11</f>
        <v>60</v>
      </c>
      <c r="CJ11" s="51">
        <f t="shared" ref="CJ11:CJ12" si="50">+CK11+CL11+CM11</f>
        <v>11</v>
      </c>
      <c r="CK11" s="36">
        <v>3</v>
      </c>
      <c r="CL11" s="36">
        <v>4</v>
      </c>
      <c r="CM11" s="36">
        <v>4</v>
      </c>
      <c r="CN11" s="37">
        <f t="shared" ref="CN11:CN12" si="51">+CO11+CP11+CQ11</f>
        <v>20</v>
      </c>
      <c r="CO11" s="36">
        <v>4</v>
      </c>
      <c r="CP11" s="36">
        <v>4</v>
      </c>
      <c r="CQ11" s="36">
        <v>12</v>
      </c>
      <c r="CR11" s="37">
        <f>CS11+CT11+CU11</f>
        <v>10</v>
      </c>
      <c r="CS11" s="36">
        <v>2</v>
      </c>
      <c r="CT11" s="36">
        <v>2</v>
      </c>
      <c r="CU11" s="36">
        <v>6</v>
      </c>
      <c r="CV11" s="37">
        <f>CW11+CX11+CY11</f>
        <v>19</v>
      </c>
      <c r="CW11" s="36">
        <v>5</v>
      </c>
      <c r="CX11" s="36">
        <v>7</v>
      </c>
      <c r="CY11" s="46">
        <v>7</v>
      </c>
      <c r="CZ11" s="55">
        <f t="shared" ref="CZ11:CZ12" si="52">+DA11+DE11+DI11+DM11</f>
        <v>54</v>
      </c>
      <c r="DA11" s="51">
        <f t="shared" ref="DA11:DA12" si="53">+DB11+DC11+DD11</f>
        <v>12</v>
      </c>
      <c r="DB11" s="36">
        <v>4</v>
      </c>
      <c r="DC11" s="36">
        <v>4</v>
      </c>
      <c r="DD11" s="36">
        <v>4</v>
      </c>
      <c r="DE11" s="37">
        <f t="shared" ref="DE11:DE12" si="54">+DF11+DG11+DH11</f>
        <v>12</v>
      </c>
      <c r="DF11" s="36">
        <v>4</v>
      </c>
      <c r="DG11" s="36">
        <v>4</v>
      </c>
      <c r="DH11" s="36">
        <v>4</v>
      </c>
      <c r="DI11" s="37">
        <f>DJ11+DK11+DL11</f>
        <v>12</v>
      </c>
      <c r="DJ11" s="36">
        <v>4</v>
      </c>
      <c r="DK11" s="36">
        <v>4</v>
      </c>
      <c r="DL11" s="36">
        <v>4</v>
      </c>
      <c r="DM11" s="37">
        <f>DN11+DO11+DP11</f>
        <v>18</v>
      </c>
      <c r="DN11" s="36">
        <v>3</v>
      </c>
      <c r="DO11" s="36">
        <v>8</v>
      </c>
      <c r="DP11" s="46">
        <v>7</v>
      </c>
      <c r="DQ11" s="55">
        <f t="shared" ref="DQ11:DQ12" si="55">+DR11+DV11+DZ11+ED11</f>
        <v>50</v>
      </c>
      <c r="DR11" s="51">
        <f t="shared" ref="DR11:DR12" si="56">+DS11+DT11+DU11</f>
        <v>10</v>
      </c>
      <c r="DS11" s="36">
        <v>2</v>
      </c>
      <c r="DT11" s="36">
        <v>3</v>
      </c>
      <c r="DU11" s="36">
        <v>5</v>
      </c>
      <c r="DV11" s="37">
        <f t="shared" ref="DV11:DV12" si="57">+DW11+DX11+DY11</f>
        <v>15</v>
      </c>
      <c r="DW11" s="36">
        <v>4</v>
      </c>
      <c r="DX11" s="36">
        <v>4</v>
      </c>
      <c r="DY11" s="36">
        <v>7</v>
      </c>
      <c r="DZ11" s="37">
        <f>EA11+EB11+EC11</f>
        <v>7</v>
      </c>
      <c r="EA11" s="36">
        <v>1</v>
      </c>
      <c r="EB11" s="36">
        <v>1</v>
      </c>
      <c r="EC11" s="36">
        <v>5</v>
      </c>
      <c r="ED11" s="37">
        <f>EE11+EF11+EG11</f>
        <v>18</v>
      </c>
      <c r="EE11" s="36">
        <v>4</v>
      </c>
      <c r="EF11" s="36">
        <v>7</v>
      </c>
      <c r="EG11" s="46">
        <v>7</v>
      </c>
      <c r="EH11" s="55">
        <f t="shared" ref="EH11:EH12" si="58">+EI11+EM11+EQ11+EU11</f>
        <v>34</v>
      </c>
      <c r="EI11" s="51">
        <f t="shared" ref="EI11:EI12" si="59">+EJ11+EK11+EL11</f>
        <v>6</v>
      </c>
      <c r="EJ11" s="36">
        <v>2</v>
      </c>
      <c r="EK11" s="36">
        <v>2</v>
      </c>
      <c r="EL11" s="36">
        <v>2</v>
      </c>
      <c r="EM11" s="37">
        <f t="shared" ref="EM11:EM12" si="60">+EN11+EO11+EP11</f>
        <v>9</v>
      </c>
      <c r="EN11" s="36">
        <v>3</v>
      </c>
      <c r="EO11" s="36">
        <v>3</v>
      </c>
      <c r="EP11" s="36">
        <v>3</v>
      </c>
      <c r="EQ11" s="37">
        <f>ER11+ES11+ET11</f>
        <v>8</v>
      </c>
      <c r="ER11" s="36">
        <v>2</v>
      </c>
      <c r="ES11" s="36">
        <v>3</v>
      </c>
      <c r="ET11" s="36">
        <v>3</v>
      </c>
      <c r="EU11" s="37">
        <f>EV11+EW11+EX11</f>
        <v>11</v>
      </c>
      <c r="EV11" s="36">
        <v>3</v>
      </c>
      <c r="EW11" s="36">
        <v>3</v>
      </c>
      <c r="EX11" s="46">
        <v>5</v>
      </c>
      <c r="EY11" s="55">
        <f t="shared" ref="EY11:EY12" si="61">+EZ11+FD11+FH11+FL11</f>
        <v>41</v>
      </c>
      <c r="EZ11" s="51">
        <f t="shared" ref="EZ11:EZ12" si="62">+FA11+FB11+FC11</f>
        <v>6</v>
      </c>
      <c r="FA11" s="36">
        <v>2</v>
      </c>
      <c r="FB11" s="36">
        <v>2</v>
      </c>
      <c r="FC11" s="36">
        <v>2</v>
      </c>
      <c r="FD11" s="37">
        <f t="shared" ref="FD11:FD12" si="63">+FE11+FF11+FG11</f>
        <v>11</v>
      </c>
      <c r="FE11" s="36">
        <v>2</v>
      </c>
      <c r="FF11" s="36">
        <v>3</v>
      </c>
      <c r="FG11" s="36">
        <v>6</v>
      </c>
      <c r="FH11" s="37">
        <f>FI11+FJ11+FK11</f>
        <v>9</v>
      </c>
      <c r="FI11" s="36">
        <v>2</v>
      </c>
      <c r="FJ11" s="36">
        <v>2</v>
      </c>
      <c r="FK11" s="36">
        <v>5</v>
      </c>
      <c r="FL11" s="37">
        <f>FM11+FN11+FO11</f>
        <v>15</v>
      </c>
      <c r="FM11" s="36">
        <v>5</v>
      </c>
      <c r="FN11" s="36">
        <v>5</v>
      </c>
      <c r="FO11" s="46">
        <v>5</v>
      </c>
      <c r="FP11" s="55">
        <f t="shared" ref="FP11:FP12" si="64">+FQ11+FU11+FY11+GC11</f>
        <v>36</v>
      </c>
      <c r="FQ11" s="51">
        <f t="shared" ref="FQ11:FQ12" si="65">+FR11+FS11+FT11</f>
        <v>6</v>
      </c>
      <c r="FR11" s="36">
        <v>2</v>
      </c>
      <c r="FS11" s="36">
        <v>2</v>
      </c>
      <c r="FT11" s="36">
        <v>2</v>
      </c>
      <c r="FU11" s="37">
        <f t="shared" ref="FU11:FU12" si="66">+FV11+FW11+FX11</f>
        <v>9</v>
      </c>
      <c r="FV11" s="36">
        <v>3</v>
      </c>
      <c r="FW11" s="36">
        <v>3</v>
      </c>
      <c r="FX11" s="36">
        <v>3</v>
      </c>
      <c r="FY11" s="37">
        <f>FZ11+GA11+GB11</f>
        <v>7</v>
      </c>
      <c r="FZ11" s="36">
        <v>3</v>
      </c>
      <c r="GA11" s="36">
        <v>1</v>
      </c>
      <c r="GB11" s="36">
        <v>3</v>
      </c>
      <c r="GC11" s="37">
        <f>GD11+GE11+GF11</f>
        <v>14</v>
      </c>
      <c r="GD11" s="36">
        <v>5</v>
      </c>
      <c r="GE11" s="36">
        <v>5</v>
      </c>
      <c r="GF11" s="46">
        <v>4</v>
      </c>
      <c r="GG11" s="55">
        <f t="shared" ref="GG11:GG12" si="67">+GH11+GL11+GP11+GT11</f>
        <v>28</v>
      </c>
      <c r="GH11" s="51">
        <f t="shared" ref="GH11:GH12" si="68">+GI11+GJ11+GK11</f>
        <v>6</v>
      </c>
      <c r="GI11" s="36">
        <v>2</v>
      </c>
      <c r="GJ11" s="36">
        <v>2</v>
      </c>
      <c r="GK11" s="36">
        <v>2</v>
      </c>
      <c r="GL11" s="37">
        <f t="shared" ref="GL11:GL12" si="69">+GM11+GN11+GO11</f>
        <v>6</v>
      </c>
      <c r="GM11" s="36">
        <v>2</v>
      </c>
      <c r="GN11" s="36">
        <v>2</v>
      </c>
      <c r="GO11" s="36">
        <v>2</v>
      </c>
      <c r="GP11" s="37">
        <f>GQ11+GR11+GS11</f>
        <v>5</v>
      </c>
      <c r="GQ11" s="36">
        <v>2</v>
      </c>
      <c r="GR11" s="36">
        <v>1</v>
      </c>
      <c r="GS11" s="36">
        <v>2</v>
      </c>
      <c r="GT11" s="37">
        <f>GU11+GV11+GW11</f>
        <v>11</v>
      </c>
      <c r="GU11" s="36">
        <v>3</v>
      </c>
      <c r="GV11" s="36">
        <v>4</v>
      </c>
      <c r="GW11" s="36">
        <v>4</v>
      </c>
    </row>
    <row r="12" spans="1:210" ht="16.5" customHeight="1">
      <c r="A12" s="77" t="s">
        <v>41</v>
      </c>
      <c r="B12" s="90">
        <f t="shared" si="14"/>
        <v>3546</v>
      </c>
      <c r="C12" s="54">
        <f t="shared" si="15"/>
        <v>718</v>
      </c>
      <c r="D12" s="52">
        <f t="shared" si="16"/>
        <v>200</v>
      </c>
      <c r="E12" s="21">
        <f t="shared" si="17"/>
        <v>200</v>
      </c>
      <c r="F12" s="48">
        <f t="shared" si="18"/>
        <v>318</v>
      </c>
      <c r="G12" s="54">
        <f t="shared" si="19"/>
        <v>727</v>
      </c>
      <c r="H12" s="52">
        <f t="shared" si="20"/>
        <v>243</v>
      </c>
      <c r="I12" s="21">
        <f t="shared" si="21"/>
        <v>241</v>
      </c>
      <c r="J12" s="48">
        <f t="shared" si="22"/>
        <v>243</v>
      </c>
      <c r="K12" s="54">
        <f t="shared" si="23"/>
        <v>1139</v>
      </c>
      <c r="L12" s="52">
        <f t="shared" si="24"/>
        <v>255</v>
      </c>
      <c r="M12" s="21">
        <f t="shared" si="25"/>
        <v>383</v>
      </c>
      <c r="N12" s="48">
        <f t="shared" si="26"/>
        <v>501</v>
      </c>
      <c r="O12" s="54">
        <f t="shared" si="27"/>
        <v>962</v>
      </c>
      <c r="P12" s="52">
        <f t="shared" si="28"/>
        <v>321</v>
      </c>
      <c r="Q12" s="21">
        <f t="shared" si="29"/>
        <v>319</v>
      </c>
      <c r="R12" s="21">
        <f t="shared" si="30"/>
        <v>322</v>
      </c>
      <c r="S12" s="72">
        <f t="shared" si="31"/>
        <v>3546</v>
      </c>
      <c r="T12" s="63">
        <f t="shared" si="32"/>
        <v>718</v>
      </c>
      <c r="U12" s="37">
        <f>+U13</f>
        <v>200</v>
      </c>
      <c r="V12" s="37">
        <f t="shared" ref="V12:W12" si="70">+V13</f>
        <v>200</v>
      </c>
      <c r="W12" s="37">
        <f t="shared" si="70"/>
        <v>318</v>
      </c>
      <c r="X12" s="31">
        <f t="shared" si="33"/>
        <v>727</v>
      </c>
      <c r="Y12" s="37">
        <f>+Y13</f>
        <v>243</v>
      </c>
      <c r="Z12" s="37">
        <f t="shared" ref="Z12:AA12" si="71">+Z13</f>
        <v>241</v>
      </c>
      <c r="AA12" s="37">
        <f t="shared" si="71"/>
        <v>243</v>
      </c>
      <c r="AB12" s="31">
        <f t="shared" si="34"/>
        <v>1139</v>
      </c>
      <c r="AC12" s="37">
        <f>+AC13</f>
        <v>255</v>
      </c>
      <c r="AD12" s="37">
        <f t="shared" ref="AD12:AE12" si="72">+AD13</f>
        <v>383</v>
      </c>
      <c r="AE12" s="37">
        <f t="shared" si="72"/>
        <v>501</v>
      </c>
      <c r="AF12" s="31">
        <f t="shared" si="35"/>
        <v>962</v>
      </c>
      <c r="AG12" s="37">
        <f>+AG13</f>
        <v>321</v>
      </c>
      <c r="AH12" s="37">
        <f t="shared" ref="AH12:AI12" si="73">+AH13</f>
        <v>319</v>
      </c>
      <c r="AI12" s="59">
        <f t="shared" si="73"/>
        <v>322</v>
      </c>
      <c r="AJ12" s="54">
        <f t="shared" si="36"/>
        <v>0</v>
      </c>
      <c r="AK12" s="63">
        <f t="shared" si="37"/>
        <v>0</v>
      </c>
      <c r="AL12" s="36">
        <f t="shared" ref="AL12:AN38" si="74">BC12+BT12+CK12+DB12+DS12+EJ12+FA12+FR12+GI12</f>
        <v>0</v>
      </c>
      <c r="AM12" s="36">
        <f t="shared" si="74"/>
        <v>0</v>
      </c>
      <c r="AN12" s="36">
        <f t="shared" si="74"/>
        <v>0</v>
      </c>
      <c r="AO12" s="31">
        <f t="shared" si="38"/>
        <v>0</v>
      </c>
      <c r="AP12" s="36">
        <f t="shared" si="39"/>
        <v>0</v>
      </c>
      <c r="AQ12" s="36">
        <f t="shared" si="39"/>
        <v>0</v>
      </c>
      <c r="AR12" s="36">
        <f t="shared" si="39"/>
        <v>0</v>
      </c>
      <c r="AS12" s="31">
        <f t="shared" si="40"/>
        <v>0</v>
      </c>
      <c r="AT12" s="36">
        <f t="shared" si="39"/>
        <v>0</v>
      </c>
      <c r="AU12" s="36">
        <f t="shared" si="39"/>
        <v>0</v>
      </c>
      <c r="AV12" s="36">
        <f t="shared" si="39"/>
        <v>0</v>
      </c>
      <c r="AW12" s="31">
        <f t="shared" si="41"/>
        <v>0</v>
      </c>
      <c r="AX12" s="36">
        <f t="shared" si="39"/>
        <v>0</v>
      </c>
      <c r="AY12" s="36">
        <f t="shared" si="39"/>
        <v>0</v>
      </c>
      <c r="AZ12" s="46">
        <f t="shared" si="39"/>
        <v>0</v>
      </c>
      <c r="BA12" s="54">
        <f t="shared" ref="BA12" si="75">+BB12+BF12+BJ12+BN12</f>
        <v>0</v>
      </c>
      <c r="BB12" s="52">
        <f t="shared" si="42"/>
        <v>0</v>
      </c>
      <c r="BC12" s="21">
        <f>+BC13</f>
        <v>0</v>
      </c>
      <c r="BD12" s="21">
        <f t="shared" ref="BD12:BE12" si="76">+BD13</f>
        <v>0</v>
      </c>
      <c r="BE12" s="21">
        <f t="shared" si="76"/>
        <v>0</v>
      </c>
      <c r="BF12" s="21">
        <f t="shared" si="43"/>
        <v>0</v>
      </c>
      <c r="BG12" s="21">
        <f>+BG13</f>
        <v>0</v>
      </c>
      <c r="BH12" s="21">
        <f t="shared" ref="BH12:BI12" si="77">+BH13</f>
        <v>0</v>
      </c>
      <c r="BI12" s="21">
        <f t="shared" si="77"/>
        <v>0</v>
      </c>
      <c r="BJ12" s="21">
        <f>BK12+BL12+BM12</f>
        <v>0</v>
      </c>
      <c r="BK12" s="21">
        <f>+BK13</f>
        <v>0</v>
      </c>
      <c r="BL12" s="21">
        <f>BL13</f>
        <v>0</v>
      </c>
      <c r="BM12" s="21">
        <f t="shared" ref="BM12" si="78">+BM13</f>
        <v>0</v>
      </c>
      <c r="BN12" s="21">
        <f>BO12+BP12+BQ12</f>
        <v>0</v>
      </c>
      <c r="BO12" s="21">
        <f>+BO13</f>
        <v>0</v>
      </c>
      <c r="BP12" s="21">
        <f t="shared" ref="BP12:BQ12" si="79">+BP13</f>
        <v>0</v>
      </c>
      <c r="BQ12" s="48">
        <f t="shared" si="79"/>
        <v>0</v>
      </c>
      <c r="BR12" s="54">
        <v>0</v>
      </c>
      <c r="BS12" s="52">
        <f t="shared" si="45"/>
        <v>0</v>
      </c>
      <c r="BT12" s="21">
        <f>+BT13</f>
        <v>0</v>
      </c>
      <c r="BU12" s="21">
        <f t="shared" ref="BU12:BV12" si="80">+BU13</f>
        <v>0</v>
      </c>
      <c r="BV12" s="21">
        <f t="shared" si="80"/>
        <v>0</v>
      </c>
      <c r="BW12" s="21">
        <f t="shared" si="46"/>
        <v>0</v>
      </c>
      <c r="BX12" s="21">
        <f>+BX13</f>
        <v>0</v>
      </c>
      <c r="BY12" s="21">
        <f t="shared" ref="BY12:BZ12" si="81">+BY13</f>
        <v>0</v>
      </c>
      <c r="BZ12" s="21">
        <f t="shared" si="81"/>
        <v>0</v>
      </c>
      <c r="CA12" s="31">
        <f t="shared" si="47"/>
        <v>0</v>
      </c>
      <c r="CB12" s="21">
        <f>+CB13</f>
        <v>0</v>
      </c>
      <c r="CC12" s="21">
        <f t="shared" ref="CC12:CD12" si="82">+CC13</f>
        <v>0</v>
      </c>
      <c r="CD12" s="21">
        <f t="shared" si="82"/>
        <v>0</v>
      </c>
      <c r="CE12" s="31">
        <f t="shared" si="48"/>
        <v>0</v>
      </c>
      <c r="CF12" s="21">
        <f>+CF13</f>
        <v>0</v>
      </c>
      <c r="CG12" s="21">
        <f t="shared" ref="CG12:CH12" si="83">+CG13</f>
        <v>0</v>
      </c>
      <c r="CH12" s="48">
        <f t="shared" si="83"/>
        <v>0</v>
      </c>
      <c r="CI12" s="54">
        <f t="shared" si="49"/>
        <v>0</v>
      </c>
      <c r="CJ12" s="52">
        <f t="shared" si="50"/>
        <v>0</v>
      </c>
      <c r="CK12" s="21">
        <f>+CK13</f>
        <v>0</v>
      </c>
      <c r="CL12" s="21">
        <f t="shared" ref="CL12:CM12" si="84">+CL13</f>
        <v>0</v>
      </c>
      <c r="CM12" s="21">
        <f t="shared" si="84"/>
        <v>0</v>
      </c>
      <c r="CN12" s="21">
        <f t="shared" si="51"/>
        <v>0</v>
      </c>
      <c r="CO12" s="21">
        <f>+CO13</f>
        <v>0</v>
      </c>
      <c r="CP12" s="21">
        <f t="shared" ref="CP12:CQ12" si="85">+CP13</f>
        <v>0</v>
      </c>
      <c r="CQ12" s="21">
        <f t="shared" si="85"/>
        <v>0</v>
      </c>
      <c r="CR12" s="21">
        <f>CS12+CT12+CU12</f>
        <v>0</v>
      </c>
      <c r="CS12" s="21">
        <f>+CS13</f>
        <v>0</v>
      </c>
      <c r="CT12" s="21">
        <f t="shared" ref="CT12:CU12" si="86">+CT13</f>
        <v>0</v>
      </c>
      <c r="CU12" s="21">
        <f t="shared" si="86"/>
        <v>0</v>
      </c>
      <c r="CV12" s="21">
        <f>CV13+CV14+CV15</f>
        <v>0</v>
      </c>
      <c r="CW12" s="21">
        <f>+CW13</f>
        <v>0</v>
      </c>
      <c r="CX12" s="21">
        <f t="shared" ref="CX12:CY12" si="87">+CX13</f>
        <v>0</v>
      </c>
      <c r="CY12" s="48">
        <f t="shared" si="87"/>
        <v>0</v>
      </c>
      <c r="CZ12" s="69">
        <f t="shared" si="52"/>
        <v>0</v>
      </c>
      <c r="DA12" s="51">
        <f t="shared" si="53"/>
        <v>0</v>
      </c>
      <c r="DB12" s="37">
        <f>+DB13</f>
        <v>0</v>
      </c>
      <c r="DC12" s="37">
        <f t="shared" ref="DC12:DD12" si="88">+DC13</f>
        <v>0</v>
      </c>
      <c r="DD12" s="37">
        <f t="shared" si="88"/>
        <v>0</v>
      </c>
      <c r="DE12" s="37">
        <f t="shared" si="54"/>
        <v>0</v>
      </c>
      <c r="DF12" s="37">
        <f>+DF13</f>
        <v>0</v>
      </c>
      <c r="DG12" s="37">
        <f t="shared" ref="DG12:DH12" si="89">+DG13</f>
        <v>0</v>
      </c>
      <c r="DH12" s="37">
        <f t="shared" si="89"/>
        <v>0</v>
      </c>
      <c r="DI12" s="37">
        <f>DJ12+DK12+DL12</f>
        <v>0</v>
      </c>
      <c r="DJ12" s="37">
        <f>+DJ13</f>
        <v>0</v>
      </c>
      <c r="DK12" s="37">
        <f t="shared" ref="DK12:DL12" si="90">+DK13</f>
        <v>0</v>
      </c>
      <c r="DL12" s="37">
        <f t="shared" si="90"/>
        <v>0</v>
      </c>
      <c r="DM12" s="37">
        <f>DN12+DO12+DP12</f>
        <v>0</v>
      </c>
      <c r="DN12" s="37">
        <f>+DN13</f>
        <v>0</v>
      </c>
      <c r="DO12" s="37">
        <f t="shared" ref="DO12:DP12" si="91">+DO13</f>
        <v>0</v>
      </c>
      <c r="DP12" s="59">
        <f t="shared" si="91"/>
        <v>0</v>
      </c>
      <c r="DQ12" s="69">
        <f t="shared" si="55"/>
        <v>0</v>
      </c>
      <c r="DR12" s="51">
        <f t="shared" si="56"/>
        <v>0</v>
      </c>
      <c r="DS12" s="37">
        <f>+DS13</f>
        <v>0</v>
      </c>
      <c r="DT12" s="37">
        <f t="shared" ref="DT12:DU12" si="92">+DT13</f>
        <v>0</v>
      </c>
      <c r="DU12" s="37">
        <f t="shared" si="92"/>
        <v>0</v>
      </c>
      <c r="DV12" s="37">
        <f t="shared" si="57"/>
        <v>0</v>
      </c>
      <c r="DW12" s="37">
        <f>+DW13</f>
        <v>0</v>
      </c>
      <c r="DX12" s="37">
        <f t="shared" ref="DX12:DY12" si="93">+DX13</f>
        <v>0</v>
      </c>
      <c r="DY12" s="37">
        <f t="shared" si="93"/>
        <v>0</v>
      </c>
      <c r="DZ12" s="37">
        <f>EA12+EB12+EC12</f>
        <v>0</v>
      </c>
      <c r="EA12" s="37">
        <f>+EA13</f>
        <v>0</v>
      </c>
      <c r="EB12" s="37">
        <f t="shared" ref="EB12:EC12" si="94">+EB13</f>
        <v>0</v>
      </c>
      <c r="EC12" s="37">
        <f t="shared" si="94"/>
        <v>0</v>
      </c>
      <c r="ED12" s="37">
        <f>ED13+ED14+ED15</f>
        <v>0</v>
      </c>
      <c r="EE12" s="37">
        <f>+EE13</f>
        <v>0</v>
      </c>
      <c r="EF12" s="37">
        <f t="shared" ref="EF12:EG12" si="95">+EF13</f>
        <v>0</v>
      </c>
      <c r="EG12" s="59">
        <f t="shared" si="95"/>
        <v>0</v>
      </c>
      <c r="EH12" s="69">
        <f t="shared" si="58"/>
        <v>0</v>
      </c>
      <c r="EI12" s="51">
        <f t="shared" si="59"/>
        <v>0</v>
      </c>
      <c r="EJ12" s="37">
        <f>+EJ13</f>
        <v>0</v>
      </c>
      <c r="EK12" s="37">
        <f t="shared" ref="EK12:EL12" si="96">+EK13</f>
        <v>0</v>
      </c>
      <c r="EL12" s="37">
        <f t="shared" si="96"/>
        <v>0</v>
      </c>
      <c r="EM12" s="37">
        <f t="shared" si="60"/>
        <v>0</v>
      </c>
      <c r="EN12" s="37">
        <f>+EN13</f>
        <v>0</v>
      </c>
      <c r="EO12" s="37">
        <f t="shared" ref="EO12:EP12" si="97">+EO13</f>
        <v>0</v>
      </c>
      <c r="EP12" s="37">
        <f t="shared" si="97"/>
        <v>0</v>
      </c>
      <c r="EQ12" s="37">
        <f>ER12+ES12+ET12</f>
        <v>0</v>
      </c>
      <c r="ER12" s="37">
        <f>+ER13</f>
        <v>0</v>
      </c>
      <c r="ES12" s="37">
        <f t="shared" ref="ES12:ET12" si="98">+ES13</f>
        <v>0</v>
      </c>
      <c r="ET12" s="37">
        <f t="shared" si="98"/>
        <v>0</v>
      </c>
      <c r="EU12" s="37">
        <f>EU13+EU14+EU15</f>
        <v>0</v>
      </c>
      <c r="EV12" s="37">
        <f>+EV13</f>
        <v>0</v>
      </c>
      <c r="EW12" s="37">
        <f t="shared" ref="EW12:EX12" si="99">+EW13</f>
        <v>0</v>
      </c>
      <c r="EX12" s="59">
        <f t="shared" si="99"/>
        <v>0</v>
      </c>
      <c r="EY12" s="69">
        <f t="shared" si="61"/>
        <v>0</v>
      </c>
      <c r="EZ12" s="51">
        <f t="shared" si="62"/>
        <v>0</v>
      </c>
      <c r="FA12" s="37">
        <f>+FA13</f>
        <v>0</v>
      </c>
      <c r="FB12" s="37">
        <f t="shared" ref="FB12:FC12" si="100">+FB13</f>
        <v>0</v>
      </c>
      <c r="FC12" s="37">
        <f t="shared" si="100"/>
        <v>0</v>
      </c>
      <c r="FD12" s="37">
        <f t="shared" si="63"/>
        <v>0</v>
      </c>
      <c r="FE12" s="37">
        <f>+FE13</f>
        <v>0</v>
      </c>
      <c r="FF12" s="37">
        <f t="shared" ref="FF12:FG12" si="101">+FF13</f>
        <v>0</v>
      </c>
      <c r="FG12" s="37">
        <f t="shared" si="101"/>
        <v>0</v>
      </c>
      <c r="FH12" s="37">
        <f t="shared" ref="FH12" si="102">FH13+FH14+FH15</f>
        <v>0</v>
      </c>
      <c r="FI12" s="37">
        <f>+FI13</f>
        <v>0</v>
      </c>
      <c r="FJ12" s="37">
        <f t="shared" ref="FJ12:FK12" si="103">+FJ13</f>
        <v>0</v>
      </c>
      <c r="FK12" s="37">
        <f t="shared" si="103"/>
        <v>0</v>
      </c>
      <c r="FL12" s="37">
        <f>FL13+FL14+FL15</f>
        <v>0</v>
      </c>
      <c r="FM12" s="37">
        <f>+FM13</f>
        <v>0</v>
      </c>
      <c r="FN12" s="37">
        <f t="shared" ref="FN12:FO12" si="104">+FN13</f>
        <v>0</v>
      </c>
      <c r="FO12" s="59">
        <f t="shared" si="104"/>
        <v>0</v>
      </c>
      <c r="FP12" s="69">
        <f t="shared" si="64"/>
        <v>0</v>
      </c>
      <c r="FQ12" s="51">
        <f t="shared" si="65"/>
        <v>0</v>
      </c>
      <c r="FR12" s="37">
        <f>+FR13</f>
        <v>0</v>
      </c>
      <c r="FS12" s="37">
        <f t="shared" ref="FS12:FT12" si="105">+FS13</f>
        <v>0</v>
      </c>
      <c r="FT12" s="37">
        <f t="shared" si="105"/>
        <v>0</v>
      </c>
      <c r="FU12" s="37">
        <f t="shared" si="66"/>
        <v>0</v>
      </c>
      <c r="FV12" s="37">
        <f>+FV13</f>
        <v>0</v>
      </c>
      <c r="FW12" s="37">
        <f t="shared" ref="FW12:FX12" si="106">+FW13</f>
        <v>0</v>
      </c>
      <c r="FX12" s="37">
        <f t="shared" si="106"/>
        <v>0</v>
      </c>
      <c r="FY12" s="37">
        <f t="shared" ref="FY12" si="107">FY13+FY14+FY15</f>
        <v>0</v>
      </c>
      <c r="FZ12" s="37">
        <f>+FZ13</f>
        <v>0</v>
      </c>
      <c r="GA12" s="37">
        <f t="shared" ref="GA12:GB12" si="108">+GA13</f>
        <v>0</v>
      </c>
      <c r="GB12" s="37">
        <f t="shared" si="108"/>
        <v>0</v>
      </c>
      <c r="GC12" s="37">
        <f>GC13+GC14+GC15</f>
        <v>0</v>
      </c>
      <c r="GD12" s="37">
        <f>+GD13</f>
        <v>0</v>
      </c>
      <c r="GE12" s="37">
        <f t="shared" ref="GE12:GF12" si="109">+GE13</f>
        <v>0</v>
      </c>
      <c r="GF12" s="59">
        <f t="shared" si="109"/>
        <v>0</v>
      </c>
      <c r="GG12" s="69">
        <f t="shared" si="67"/>
        <v>0</v>
      </c>
      <c r="GH12" s="51">
        <f t="shared" si="68"/>
        <v>0</v>
      </c>
      <c r="GI12" s="37">
        <f>+GI13</f>
        <v>0</v>
      </c>
      <c r="GJ12" s="37">
        <f t="shared" ref="GJ12:GK12" si="110">+GJ13</f>
        <v>0</v>
      </c>
      <c r="GK12" s="37">
        <f t="shared" si="110"/>
        <v>0</v>
      </c>
      <c r="GL12" s="37">
        <f t="shared" si="69"/>
        <v>0</v>
      </c>
      <c r="GM12" s="37">
        <f>+GM13</f>
        <v>0</v>
      </c>
      <c r="GN12" s="37">
        <f t="shared" ref="GN12:GO12" si="111">+GN13</f>
        <v>0</v>
      </c>
      <c r="GO12" s="37">
        <f t="shared" si="111"/>
        <v>0</v>
      </c>
      <c r="GP12" s="37">
        <f t="shared" ref="GP12" si="112">GP13+GP14+GP15</f>
        <v>0</v>
      </c>
      <c r="GQ12" s="37">
        <f>+GQ13</f>
        <v>0</v>
      </c>
      <c r="GR12" s="37">
        <f t="shared" ref="GR12:GS12" si="113">+GR13</f>
        <v>0</v>
      </c>
      <c r="GS12" s="37">
        <f t="shared" si="113"/>
        <v>0</v>
      </c>
      <c r="GT12" s="37">
        <f>GT13+GT14+GT15</f>
        <v>0</v>
      </c>
      <c r="GU12" s="37">
        <f>+GU13</f>
        <v>0</v>
      </c>
      <c r="GV12" s="37">
        <f t="shared" ref="GV12:GW12" si="114">+GV13</f>
        <v>0</v>
      </c>
      <c r="GW12" s="37">
        <f t="shared" si="114"/>
        <v>0</v>
      </c>
    </row>
    <row r="13" spans="1:210">
      <c r="A13" s="76" t="s">
        <v>42</v>
      </c>
      <c r="B13" s="54">
        <f t="shared" si="14"/>
        <v>3546</v>
      </c>
      <c r="C13" s="54">
        <f t="shared" si="15"/>
        <v>718</v>
      </c>
      <c r="D13" s="52">
        <f t="shared" si="16"/>
        <v>200</v>
      </c>
      <c r="E13" s="21">
        <f t="shared" si="17"/>
        <v>200</v>
      </c>
      <c r="F13" s="48">
        <f t="shared" si="18"/>
        <v>318</v>
      </c>
      <c r="G13" s="54">
        <f t="shared" si="19"/>
        <v>727</v>
      </c>
      <c r="H13" s="52">
        <f t="shared" si="20"/>
        <v>243</v>
      </c>
      <c r="I13" s="21">
        <f t="shared" si="21"/>
        <v>241</v>
      </c>
      <c r="J13" s="48">
        <f t="shared" si="22"/>
        <v>243</v>
      </c>
      <c r="K13" s="54">
        <f t="shared" si="23"/>
        <v>1139</v>
      </c>
      <c r="L13" s="52">
        <f t="shared" si="24"/>
        <v>255</v>
      </c>
      <c r="M13" s="21">
        <f t="shared" si="25"/>
        <v>383</v>
      </c>
      <c r="N13" s="48">
        <f t="shared" si="26"/>
        <v>501</v>
      </c>
      <c r="O13" s="54">
        <f t="shared" si="27"/>
        <v>962</v>
      </c>
      <c r="P13" s="52">
        <f t="shared" si="28"/>
        <v>321</v>
      </c>
      <c r="Q13" s="21">
        <f t="shared" si="29"/>
        <v>319</v>
      </c>
      <c r="R13" s="21">
        <f t="shared" si="30"/>
        <v>322</v>
      </c>
      <c r="S13" s="72">
        <f t="shared" si="31"/>
        <v>3546</v>
      </c>
      <c r="T13" s="63">
        <f t="shared" si="32"/>
        <v>718</v>
      </c>
      <c r="U13" s="36">
        <f>226-26</f>
        <v>200</v>
      </c>
      <c r="V13" s="36">
        <v>200</v>
      </c>
      <c r="W13" s="36">
        <v>318</v>
      </c>
      <c r="X13" s="31">
        <f t="shared" si="33"/>
        <v>727</v>
      </c>
      <c r="Y13" s="36">
        <v>243</v>
      </c>
      <c r="Z13" s="36">
        <v>241</v>
      </c>
      <c r="AA13" s="36">
        <v>243</v>
      </c>
      <c r="AB13" s="31">
        <f t="shared" si="34"/>
        <v>1139</v>
      </c>
      <c r="AC13" s="36">
        <v>255</v>
      </c>
      <c r="AD13" s="36">
        <v>383</v>
      </c>
      <c r="AE13" s="36">
        <v>501</v>
      </c>
      <c r="AF13" s="31">
        <f t="shared" si="35"/>
        <v>962</v>
      </c>
      <c r="AG13" s="36">
        <v>321</v>
      </c>
      <c r="AH13" s="36">
        <v>319</v>
      </c>
      <c r="AI13" s="46">
        <v>322</v>
      </c>
      <c r="AJ13" s="54">
        <f t="shared" si="36"/>
        <v>0</v>
      </c>
      <c r="AK13" s="63">
        <f t="shared" si="37"/>
        <v>0</v>
      </c>
      <c r="AL13" s="36">
        <f t="shared" si="74"/>
        <v>0</v>
      </c>
      <c r="AM13" s="36">
        <f t="shared" si="74"/>
        <v>0</v>
      </c>
      <c r="AN13" s="36">
        <f t="shared" si="74"/>
        <v>0</v>
      </c>
      <c r="AO13" s="31">
        <f t="shared" si="38"/>
        <v>0</v>
      </c>
      <c r="AP13" s="36">
        <f t="shared" si="39"/>
        <v>0</v>
      </c>
      <c r="AQ13" s="36">
        <f t="shared" si="39"/>
        <v>0</v>
      </c>
      <c r="AR13" s="36">
        <f t="shared" si="39"/>
        <v>0</v>
      </c>
      <c r="AS13" s="31">
        <f t="shared" si="40"/>
        <v>0</v>
      </c>
      <c r="AT13" s="36">
        <f t="shared" si="39"/>
        <v>0</v>
      </c>
      <c r="AU13" s="36">
        <f t="shared" si="39"/>
        <v>0</v>
      </c>
      <c r="AV13" s="36">
        <f t="shared" si="39"/>
        <v>0</v>
      </c>
      <c r="AW13" s="31">
        <f t="shared" si="41"/>
        <v>0</v>
      </c>
      <c r="AX13" s="36">
        <f t="shared" si="39"/>
        <v>0</v>
      </c>
      <c r="AY13" s="36">
        <f t="shared" si="39"/>
        <v>0</v>
      </c>
      <c r="AZ13" s="46">
        <f t="shared" si="39"/>
        <v>0</v>
      </c>
      <c r="BA13" s="55">
        <f>+BB13+BF13+BJ13+BN13</f>
        <v>0</v>
      </c>
      <c r="BB13" s="52">
        <f>+BC13+BD13+BE13</f>
        <v>0</v>
      </c>
      <c r="BC13" s="20"/>
      <c r="BD13" s="20"/>
      <c r="BE13" s="20"/>
      <c r="BF13" s="21">
        <f>+BG13+BH13+BI13</f>
        <v>0</v>
      </c>
      <c r="BG13" s="20"/>
      <c r="BH13" s="20"/>
      <c r="BI13" s="20"/>
      <c r="BJ13" s="21">
        <f>+BK13+BL13+BM13</f>
        <v>0</v>
      </c>
      <c r="BK13" s="20"/>
      <c r="BL13" s="20"/>
      <c r="BM13" s="20"/>
      <c r="BN13" s="21">
        <f>+BO13+BP13+BQ13</f>
        <v>0</v>
      </c>
      <c r="BO13" s="20"/>
      <c r="BP13" s="20"/>
      <c r="BQ13" s="47"/>
      <c r="BR13" s="54">
        <f>+BS13+BW13+CA13+CE13</f>
        <v>0</v>
      </c>
      <c r="BS13" s="52">
        <f>+BT13+BU13+BV13</f>
        <v>0</v>
      </c>
      <c r="BT13" s="20"/>
      <c r="BU13" s="20"/>
      <c r="BV13" s="20"/>
      <c r="BW13" s="21">
        <f>+BX13+BY13+BZ13</f>
        <v>0</v>
      </c>
      <c r="BX13" s="20"/>
      <c r="BY13" s="20"/>
      <c r="BZ13" s="20"/>
      <c r="CA13" s="31">
        <f t="shared" si="47"/>
        <v>0</v>
      </c>
      <c r="CB13" s="20"/>
      <c r="CC13" s="20"/>
      <c r="CD13" s="20"/>
      <c r="CE13" s="31">
        <f t="shared" si="48"/>
        <v>0</v>
      </c>
      <c r="CF13" s="20"/>
      <c r="CG13" s="20"/>
      <c r="CH13" s="47"/>
      <c r="CI13" s="54">
        <f>+CJ13+CN13+CR13+CV13</f>
        <v>0</v>
      </c>
      <c r="CJ13" s="52">
        <f>+CK13+CL13+CM13</f>
        <v>0</v>
      </c>
      <c r="CK13" s="20"/>
      <c r="CL13" s="20"/>
      <c r="CM13" s="20"/>
      <c r="CN13" s="21">
        <f>+CO13+CP13+CQ13</f>
        <v>0</v>
      </c>
      <c r="CO13" s="20"/>
      <c r="CP13" s="20"/>
      <c r="CQ13" s="20"/>
      <c r="CR13" s="21">
        <f>+CS13+CT13+CU13</f>
        <v>0</v>
      </c>
      <c r="CS13" s="20"/>
      <c r="CT13" s="20"/>
      <c r="CU13" s="20"/>
      <c r="CV13" s="21">
        <f>+CW13+CX13+CY13</f>
        <v>0</v>
      </c>
      <c r="CW13" s="20"/>
      <c r="CX13" s="20"/>
      <c r="CY13" s="47"/>
      <c r="CZ13" s="55">
        <f>+DA13+DE13+DI13+DM13</f>
        <v>0</v>
      </c>
      <c r="DA13" s="51">
        <f>+DB13+DC13+DD13</f>
        <v>0</v>
      </c>
      <c r="DB13" s="36"/>
      <c r="DC13" s="36"/>
      <c r="DD13" s="36"/>
      <c r="DE13" s="37">
        <f>+DF13+DG13+DH13</f>
        <v>0</v>
      </c>
      <c r="DF13" s="36"/>
      <c r="DG13" s="36"/>
      <c r="DH13" s="36"/>
      <c r="DI13" s="37">
        <f>+DJ13+DK13+DL13</f>
        <v>0</v>
      </c>
      <c r="DJ13" s="36"/>
      <c r="DK13" s="36"/>
      <c r="DL13" s="36"/>
      <c r="DM13" s="37">
        <f>+DN13+DO13+DP13</f>
        <v>0</v>
      </c>
      <c r="DN13" s="36"/>
      <c r="DO13" s="36"/>
      <c r="DP13" s="46"/>
      <c r="DQ13" s="55">
        <f>+DR13+DV13+DZ13+ED13</f>
        <v>0</v>
      </c>
      <c r="DR13" s="51">
        <f>+DS13+DT13+DU13</f>
        <v>0</v>
      </c>
      <c r="DS13" s="36"/>
      <c r="DT13" s="36"/>
      <c r="DU13" s="36"/>
      <c r="DV13" s="37">
        <f>+DW13+DX13+DY13</f>
        <v>0</v>
      </c>
      <c r="DW13" s="36"/>
      <c r="DX13" s="36"/>
      <c r="DY13" s="36"/>
      <c r="DZ13" s="37">
        <f>+EA13+EB13+EC13</f>
        <v>0</v>
      </c>
      <c r="EA13" s="36"/>
      <c r="EB13" s="36"/>
      <c r="EC13" s="36"/>
      <c r="ED13" s="37">
        <f>+EE13+EF13+EG13</f>
        <v>0</v>
      </c>
      <c r="EE13" s="36"/>
      <c r="EF13" s="36"/>
      <c r="EG13" s="46"/>
      <c r="EH13" s="55">
        <f>+EI13+EM13+EQ13+EU13</f>
        <v>0</v>
      </c>
      <c r="EI13" s="51">
        <f>+EJ13+EK13+EL13</f>
        <v>0</v>
      </c>
      <c r="EJ13" s="36"/>
      <c r="EK13" s="36"/>
      <c r="EL13" s="36"/>
      <c r="EM13" s="37">
        <f>+EN13+EO13+EP13</f>
        <v>0</v>
      </c>
      <c r="EN13" s="36"/>
      <c r="EO13" s="36"/>
      <c r="EP13" s="36"/>
      <c r="EQ13" s="37">
        <f>+ER13+ES13+ET13</f>
        <v>0</v>
      </c>
      <c r="ER13" s="36"/>
      <c r="ES13" s="36"/>
      <c r="ET13" s="36"/>
      <c r="EU13" s="37">
        <f>+EV13+EW13+EX13</f>
        <v>0</v>
      </c>
      <c r="EV13" s="36"/>
      <c r="EW13" s="36"/>
      <c r="EX13" s="46"/>
      <c r="EY13" s="55">
        <f>+EZ13+FD13+FH13+FL13</f>
        <v>0</v>
      </c>
      <c r="EZ13" s="51">
        <f>+FA13+FB13+FC13</f>
        <v>0</v>
      </c>
      <c r="FA13" s="36"/>
      <c r="FB13" s="36"/>
      <c r="FC13" s="36"/>
      <c r="FD13" s="37">
        <f>+FE13+FF13+FG13</f>
        <v>0</v>
      </c>
      <c r="FE13" s="36"/>
      <c r="FF13" s="36"/>
      <c r="FG13" s="36"/>
      <c r="FH13" s="37">
        <f>+FI13+FJ13+FK13</f>
        <v>0</v>
      </c>
      <c r="FI13" s="36"/>
      <c r="FJ13" s="36"/>
      <c r="FK13" s="36"/>
      <c r="FL13" s="37">
        <f>+FM13+FN13+FO13</f>
        <v>0</v>
      </c>
      <c r="FM13" s="36"/>
      <c r="FN13" s="36"/>
      <c r="FO13" s="46"/>
      <c r="FP13" s="55">
        <f>+FQ13+FU13+FY13+GC13</f>
        <v>0</v>
      </c>
      <c r="FQ13" s="51">
        <f>+FR13+FS13+FT13</f>
        <v>0</v>
      </c>
      <c r="FR13" s="36"/>
      <c r="FS13" s="36"/>
      <c r="FT13" s="36"/>
      <c r="FU13" s="37">
        <f>+FV13+FW13+FX13</f>
        <v>0</v>
      </c>
      <c r="FV13" s="36"/>
      <c r="FW13" s="36"/>
      <c r="FX13" s="36"/>
      <c r="FY13" s="37">
        <f>+FZ13+GA13+GB13</f>
        <v>0</v>
      </c>
      <c r="FZ13" s="36"/>
      <c r="GA13" s="36"/>
      <c r="GB13" s="36"/>
      <c r="GC13" s="37">
        <f>+GD13+GE13+GF13</f>
        <v>0</v>
      </c>
      <c r="GD13" s="36"/>
      <c r="GE13" s="36"/>
      <c r="GF13" s="46"/>
      <c r="GG13" s="55">
        <f>+GH13+GL13+GP13+GT13</f>
        <v>0</v>
      </c>
      <c r="GH13" s="51">
        <f>+GI13+GJ13+GK13</f>
        <v>0</v>
      </c>
      <c r="GI13" s="36"/>
      <c r="GJ13" s="36"/>
      <c r="GK13" s="36"/>
      <c r="GL13" s="37">
        <f>+GM13+GN13+GO13</f>
        <v>0</v>
      </c>
      <c r="GM13" s="36"/>
      <c r="GN13" s="36"/>
      <c r="GO13" s="36"/>
      <c r="GP13" s="37">
        <f>+GQ13+GR13+GS13</f>
        <v>0</v>
      </c>
      <c r="GQ13" s="36"/>
      <c r="GR13" s="36"/>
      <c r="GS13" s="36"/>
      <c r="GT13" s="37">
        <f>+GU13+GV13+GW13</f>
        <v>0</v>
      </c>
      <c r="GU13" s="36"/>
      <c r="GV13" s="36"/>
      <c r="GW13" s="36"/>
    </row>
    <row r="14" spans="1:210" s="12" customFormat="1" ht="15" customHeight="1">
      <c r="A14" s="77" t="s">
        <v>17</v>
      </c>
      <c r="B14" s="54">
        <f t="shared" si="14"/>
        <v>2302</v>
      </c>
      <c r="C14" s="54">
        <f t="shared" si="15"/>
        <v>125</v>
      </c>
      <c r="D14" s="52">
        <f t="shared" si="16"/>
        <v>0</v>
      </c>
      <c r="E14" s="21">
        <f t="shared" si="17"/>
        <v>0</v>
      </c>
      <c r="F14" s="48">
        <f t="shared" si="18"/>
        <v>125</v>
      </c>
      <c r="G14" s="54">
        <f t="shared" si="19"/>
        <v>692</v>
      </c>
      <c r="H14" s="52">
        <f t="shared" si="20"/>
        <v>295</v>
      </c>
      <c r="I14" s="21">
        <f t="shared" si="21"/>
        <v>144</v>
      </c>
      <c r="J14" s="48">
        <f t="shared" si="22"/>
        <v>253</v>
      </c>
      <c r="K14" s="54">
        <f t="shared" si="23"/>
        <v>799</v>
      </c>
      <c r="L14" s="52">
        <f t="shared" si="24"/>
        <v>293</v>
      </c>
      <c r="M14" s="21">
        <f t="shared" si="25"/>
        <v>165</v>
      </c>
      <c r="N14" s="48">
        <f t="shared" si="26"/>
        <v>341</v>
      </c>
      <c r="O14" s="54">
        <f t="shared" si="27"/>
        <v>686</v>
      </c>
      <c r="P14" s="52">
        <f t="shared" si="28"/>
        <v>209</v>
      </c>
      <c r="Q14" s="21">
        <f t="shared" si="29"/>
        <v>183</v>
      </c>
      <c r="R14" s="21">
        <f t="shared" si="30"/>
        <v>294</v>
      </c>
      <c r="S14" s="72">
        <f t="shared" si="31"/>
        <v>2157</v>
      </c>
      <c r="T14" s="63">
        <f t="shared" si="32"/>
        <v>110</v>
      </c>
      <c r="U14" s="21">
        <f>U15+U16+U17</f>
        <v>0</v>
      </c>
      <c r="V14" s="21">
        <f t="shared" ref="V14:W14" si="115">V15+V16+V17</f>
        <v>0</v>
      </c>
      <c r="W14" s="21">
        <f t="shared" si="115"/>
        <v>110</v>
      </c>
      <c r="X14" s="31">
        <f t="shared" si="33"/>
        <v>663</v>
      </c>
      <c r="Y14" s="21">
        <f>Y15+Y16+Y17</f>
        <v>295</v>
      </c>
      <c r="Z14" s="21">
        <f t="shared" ref="Z14:AE14" si="116">Z15+Z16+Z17</f>
        <v>144</v>
      </c>
      <c r="AA14" s="21">
        <f t="shared" si="116"/>
        <v>224</v>
      </c>
      <c r="AB14" s="31">
        <f t="shared" si="34"/>
        <v>747</v>
      </c>
      <c r="AC14" s="21">
        <f t="shared" si="116"/>
        <v>293</v>
      </c>
      <c r="AD14" s="21">
        <f t="shared" si="116"/>
        <v>165</v>
      </c>
      <c r="AE14" s="21">
        <f t="shared" si="116"/>
        <v>289</v>
      </c>
      <c r="AF14" s="31">
        <f t="shared" si="35"/>
        <v>637</v>
      </c>
      <c r="AG14" s="21">
        <f t="shared" ref="AG14:AI14" si="117">AG15+AG16+AG17</f>
        <v>209</v>
      </c>
      <c r="AH14" s="21">
        <f t="shared" si="117"/>
        <v>183</v>
      </c>
      <c r="AI14" s="48">
        <f t="shared" si="117"/>
        <v>245</v>
      </c>
      <c r="AJ14" s="54">
        <f t="shared" si="36"/>
        <v>145</v>
      </c>
      <c r="AK14" s="63">
        <f t="shared" si="37"/>
        <v>15</v>
      </c>
      <c r="AL14" s="20">
        <f t="shared" si="74"/>
        <v>0</v>
      </c>
      <c r="AM14" s="20">
        <f t="shared" si="74"/>
        <v>0</v>
      </c>
      <c r="AN14" s="20">
        <f t="shared" si="74"/>
        <v>15</v>
      </c>
      <c r="AO14" s="31">
        <f t="shared" si="38"/>
        <v>29</v>
      </c>
      <c r="AP14" s="20">
        <f t="shared" si="39"/>
        <v>0</v>
      </c>
      <c r="AQ14" s="20">
        <f t="shared" si="39"/>
        <v>0</v>
      </c>
      <c r="AR14" s="20">
        <f t="shared" si="39"/>
        <v>29</v>
      </c>
      <c r="AS14" s="31">
        <f t="shared" si="40"/>
        <v>52</v>
      </c>
      <c r="AT14" s="20">
        <f t="shared" si="39"/>
        <v>0</v>
      </c>
      <c r="AU14" s="20">
        <f>BL14+CC14+CT14+DK14+EB14+ES14+FJ14+GA14+GR14</f>
        <v>0</v>
      </c>
      <c r="AV14" s="20">
        <f t="shared" si="39"/>
        <v>52</v>
      </c>
      <c r="AW14" s="31">
        <f t="shared" si="41"/>
        <v>49</v>
      </c>
      <c r="AX14" s="20">
        <f t="shared" si="39"/>
        <v>0</v>
      </c>
      <c r="AY14" s="20">
        <f>AY16</f>
        <v>0</v>
      </c>
      <c r="AZ14" s="47">
        <f t="shared" si="39"/>
        <v>49</v>
      </c>
      <c r="BA14" s="53">
        <f t="shared" ref="BA14:BA17" si="118">+BB14+BF14+BJ14+BN14</f>
        <v>80</v>
      </c>
      <c r="BB14" s="50">
        <f t="shared" ref="BB14:BB33" si="119">+BC14+BD14+BE14</f>
        <v>3</v>
      </c>
      <c r="BC14" s="21">
        <f>BC15+BC16+BC17</f>
        <v>0</v>
      </c>
      <c r="BD14" s="21">
        <f t="shared" ref="BD14:BE14" si="120">BD15+BD16+BD17</f>
        <v>0</v>
      </c>
      <c r="BE14" s="21">
        <f t="shared" si="120"/>
        <v>3</v>
      </c>
      <c r="BF14" s="39">
        <f t="shared" ref="BF14:BF17" si="121">+BG14+BH14+BI14</f>
        <v>12</v>
      </c>
      <c r="BG14" s="21">
        <f>BG15+BG16+BG17</f>
        <v>0</v>
      </c>
      <c r="BH14" s="21">
        <f t="shared" ref="BH14:BM14" si="122">BH15+BH16+BH17</f>
        <v>0</v>
      </c>
      <c r="BI14" s="21">
        <f t="shared" si="122"/>
        <v>12</v>
      </c>
      <c r="BJ14" s="39">
        <f t="shared" si="122"/>
        <v>30</v>
      </c>
      <c r="BK14" s="21">
        <f t="shared" si="122"/>
        <v>0</v>
      </c>
      <c r="BL14" s="21">
        <f t="shared" si="122"/>
        <v>0</v>
      </c>
      <c r="BM14" s="21">
        <f t="shared" si="122"/>
        <v>30</v>
      </c>
      <c r="BN14" s="39">
        <f>BN15+BN16+BN17</f>
        <v>35</v>
      </c>
      <c r="BO14" s="21">
        <f t="shared" ref="BO14:BQ14" si="123">BO15+BO16+BO17</f>
        <v>0</v>
      </c>
      <c r="BP14" s="21">
        <f t="shared" si="123"/>
        <v>0</v>
      </c>
      <c r="BQ14" s="48">
        <f t="shared" si="123"/>
        <v>35</v>
      </c>
      <c r="BR14" s="54">
        <f t="shared" ref="BR14:BR17" si="124">+BS14+BW14+CA14+CE14</f>
        <v>2</v>
      </c>
      <c r="BS14" s="52">
        <f t="shared" ref="BS14:BS33" si="125">+BT14+BU14+BV14</f>
        <v>0</v>
      </c>
      <c r="BT14" s="21">
        <f>BT15+BT16+BT17</f>
        <v>0</v>
      </c>
      <c r="BU14" s="21">
        <f t="shared" ref="BU14:BV14" si="126">BU15+BU16+BU17</f>
        <v>0</v>
      </c>
      <c r="BV14" s="21">
        <f t="shared" si="126"/>
        <v>0</v>
      </c>
      <c r="BW14" s="21">
        <f t="shared" ref="BW14:BW17" si="127">+BX14+BY14+BZ14</f>
        <v>1</v>
      </c>
      <c r="BX14" s="21">
        <f>BX15+BX16+BX17</f>
        <v>0</v>
      </c>
      <c r="BY14" s="21">
        <f t="shared" ref="BY14:CD14" si="128">BY15+BY16+BY17</f>
        <v>0</v>
      </c>
      <c r="BZ14" s="21">
        <f t="shared" si="128"/>
        <v>1</v>
      </c>
      <c r="CA14" s="31">
        <f t="shared" si="47"/>
        <v>1</v>
      </c>
      <c r="CB14" s="21">
        <f t="shared" si="128"/>
        <v>0</v>
      </c>
      <c r="CC14" s="21">
        <f t="shared" si="128"/>
        <v>0</v>
      </c>
      <c r="CD14" s="21">
        <f t="shared" si="128"/>
        <v>1</v>
      </c>
      <c r="CE14" s="31">
        <f t="shared" si="48"/>
        <v>0</v>
      </c>
      <c r="CF14" s="21">
        <f t="shared" ref="CF14:CH14" si="129">CF15+CF16+CF17</f>
        <v>0</v>
      </c>
      <c r="CG14" s="21">
        <f t="shared" si="129"/>
        <v>0</v>
      </c>
      <c r="CH14" s="48">
        <f t="shared" si="129"/>
        <v>0</v>
      </c>
      <c r="CI14" s="66">
        <f t="shared" ref="CI14:CI17" si="130">+CJ14+CN14+CR14+CV14</f>
        <v>1</v>
      </c>
      <c r="CJ14" s="52">
        <f t="shared" ref="CJ14:CJ33" si="131">+CK14+CL14+CM14</f>
        <v>0</v>
      </c>
      <c r="CK14" s="21">
        <f>CK15+CK16+CK17</f>
        <v>0</v>
      </c>
      <c r="CL14" s="21">
        <f t="shared" ref="CL14:CM14" si="132">CL15+CL16+CL17</f>
        <v>0</v>
      </c>
      <c r="CM14" s="21">
        <f t="shared" si="132"/>
        <v>0</v>
      </c>
      <c r="CN14" s="21">
        <f t="shared" ref="CN14:CN17" si="133">+CO14+CP14+CQ14</f>
        <v>0</v>
      </c>
      <c r="CO14" s="21">
        <f>CO15+CO16+CO17</f>
        <v>0</v>
      </c>
      <c r="CP14" s="21">
        <f t="shared" ref="CP14:CU14" si="134">CP15+CP16+CP17</f>
        <v>0</v>
      </c>
      <c r="CQ14" s="21">
        <f t="shared" si="134"/>
        <v>0</v>
      </c>
      <c r="CR14" s="21">
        <f t="shared" si="134"/>
        <v>1</v>
      </c>
      <c r="CS14" s="21">
        <f t="shared" si="134"/>
        <v>0</v>
      </c>
      <c r="CT14" s="21">
        <f t="shared" si="134"/>
        <v>0</v>
      </c>
      <c r="CU14" s="21">
        <f t="shared" si="134"/>
        <v>1</v>
      </c>
      <c r="CV14" s="21">
        <f>CV15+CV16+CV17</f>
        <v>0</v>
      </c>
      <c r="CW14" s="21">
        <f t="shared" ref="CW14:CY14" si="135">CW15+CW16+CW17</f>
        <v>0</v>
      </c>
      <c r="CX14" s="21">
        <f t="shared" si="135"/>
        <v>0</v>
      </c>
      <c r="CY14" s="48">
        <f t="shared" si="135"/>
        <v>0</v>
      </c>
      <c r="CZ14" s="54">
        <f t="shared" ref="CZ14:CZ17" si="136">+DA14+DE14+DI14+DM14</f>
        <v>49</v>
      </c>
      <c r="DA14" s="52">
        <f t="shared" ref="DA14:DA33" si="137">+DB14+DC14+DD14</f>
        <v>10</v>
      </c>
      <c r="DB14" s="21">
        <f>DB15+DB16+DB17</f>
        <v>0</v>
      </c>
      <c r="DC14" s="21">
        <f t="shared" ref="DC14:DD14" si="138">DC15+DC16+DC17</f>
        <v>0</v>
      </c>
      <c r="DD14" s="21">
        <f t="shared" si="138"/>
        <v>10</v>
      </c>
      <c r="DE14" s="21">
        <f t="shared" ref="DE14:DE17" si="139">+DF14+DG14+DH14</f>
        <v>10</v>
      </c>
      <c r="DF14" s="21">
        <f>DF15+DF16+DF17</f>
        <v>0</v>
      </c>
      <c r="DG14" s="21">
        <f t="shared" ref="DG14:DL14" si="140">DG15+DG16+DG17</f>
        <v>0</v>
      </c>
      <c r="DH14" s="21">
        <f t="shared" si="140"/>
        <v>10</v>
      </c>
      <c r="DI14" s="21">
        <f t="shared" si="140"/>
        <v>15</v>
      </c>
      <c r="DJ14" s="21">
        <f t="shared" si="140"/>
        <v>0</v>
      </c>
      <c r="DK14" s="21">
        <f t="shared" si="140"/>
        <v>0</v>
      </c>
      <c r="DL14" s="21">
        <f t="shared" si="140"/>
        <v>15</v>
      </c>
      <c r="DM14" s="21">
        <f>DM15+DM16+DM17</f>
        <v>14</v>
      </c>
      <c r="DN14" s="21">
        <f t="shared" ref="DN14:DP14" si="141">DN15+DN16+DN17</f>
        <v>0</v>
      </c>
      <c r="DO14" s="21">
        <f t="shared" si="141"/>
        <v>0</v>
      </c>
      <c r="DP14" s="48">
        <f t="shared" si="141"/>
        <v>14</v>
      </c>
      <c r="DQ14" s="54">
        <f t="shared" ref="DQ14:DQ17" si="142">+DR14+DV14+DZ14+ED14</f>
        <v>6</v>
      </c>
      <c r="DR14" s="52">
        <f t="shared" ref="DR14:DR33" si="143">+DS14+DT14+DU14</f>
        <v>0</v>
      </c>
      <c r="DS14" s="21">
        <f>DS15+DS16+DS17</f>
        <v>0</v>
      </c>
      <c r="DT14" s="21">
        <f t="shared" ref="DT14:DU14" si="144">DT15+DT16+DT17</f>
        <v>0</v>
      </c>
      <c r="DU14" s="21">
        <f t="shared" si="144"/>
        <v>0</v>
      </c>
      <c r="DV14" s="21">
        <f t="shared" ref="DV14:DV17" si="145">+DW14+DX14+DY14</f>
        <v>3</v>
      </c>
      <c r="DW14" s="21">
        <f>DW15+DW16+DW17</f>
        <v>0</v>
      </c>
      <c r="DX14" s="21">
        <f t="shared" ref="DX14:EC14" si="146">DX15+DX16+DX17</f>
        <v>0</v>
      </c>
      <c r="DY14" s="21">
        <f t="shared" si="146"/>
        <v>3</v>
      </c>
      <c r="DZ14" s="21">
        <f t="shared" si="146"/>
        <v>3</v>
      </c>
      <c r="EA14" s="21">
        <f t="shared" si="146"/>
        <v>0</v>
      </c>
      <c r="EB14" s="21">
        <f t="shared" si="146"/>
        <v>0</v>
      </c>
      <c r="EC14" s="21">
        <f t="shared" si="146"/>
        <v>3</v>
      </c>
      <c r="ED14" s="21">
        <f>ED15+ED16+ED17</f>
        <v>0</v>
      </c>
      <c r="EE14" s="21">
        <f t="shared" ref="EE14:EG14" si="147">EE15+EE16+EE17</f>
        <v>0</v>
      </c>
      <c r="EF14" s="21">
        <f t="shared" si="147"/>
        <v>0</v>
      </c>
      <c r="EG14" s="48">
        <f t="shared" si="147"/>
        <v>0</v>
      </c>
      <c r="EH14" s="54">
        <f t="shared" ref="EH14:EH17" si="148">+EI14+EM14+EQ14+EU14</f>
        <v>7</v>
      </c>
      <c r="EI14" s="52">
        <f t="shared" ref="EI14:EI33" si="149">+EJ14+EK14+EL14</f>
        <v>2</v>
      </c>
      <c r="EJ14" s="21">
        <f>EJ15+EJ16+EJ17</f>
        <v>0</v>
      </c>
      <c r="EK14" s="21">
        <f t="shared" ref="EK14:EL14" si="150">EK15+EK16+EK17</f>
        <v>0</v>
      </c>
      <c r="EL14" s="21">
        <f t="shared" si="150"/>
        <v>2</v>
      </c>
      <c r="EM14" s="21">
        <f t="shared" ref="EM14:EM17" si="151">+EN14+EO14+EP14</f>
        <v>3</v>
      </c>
      <c r="EN14" s="21">
        <f>EN15+EN16+EN17</f>
        <v>0</v>
      </c>
      <c r="EO14" s="21">
        <f t="shared" ref="EO14:ET14" si="152">EO15+EO16+EO17</f>
        <v>0</v>
      </c>
      <c r="EP14" s="21">
        <f t="shared" si="152"/>
        <v>3</v>
      </c>
      <c r="EQ14" s="21">
        <f t="shared" si="152"/>
        <v>2</v>
      </c>
      <c r="ER14" s="21">
        <f t="shared" si="152"/>
        <v>0</v>
      </c>
      <c r="ES14" s="21">
        <f t="shared" si="152"/>
        <v>0</v>
      </c>
      <c r="ET14" s="21">
        <f t="shared" si="152"/>
        <v>2</v>
      </c>
      <c r="EU14" s="21">
        <f>EU15+EU16+EU17</f>
        <v>0</v>
      </c>
      <c r="EV14" s="21">
        <f t="shared" ref="EV14:EX14" si="153">EV15+EV16+EV17</f>
        <v>0</v>
      </c>
      <c r="EW14" s="21">
        <f t="shared" si="153"/>
        <v>0</v>
      </c>
      <c r="EX14" s="48">
        <f t="shared" si="153"/>
        <v>0</v>
      </c>
      <c r="EY14" s="54">
        <f t="shared" ref="EY14:EY17" si="154">+EZ14+FD14+FH14+FL14</f>
        <v>0</v>
      </c>
      <c r="EZ14" s="52">
        <f t="shared" ref="EZ14:EZ33" si="155">+FA14+FB14+FC14</f>
        <v>0</v>
      </c>
      <c r="FA14" s="21">
        <f>FA15+FA16+FA17</f>
        <v>0</v>
      </c>
      <c r="FB14" s="21">
        <f t="shared" ref="FB14:FC14" si="156">FB15+FB16+FB17</f>
        <v>0</v>
      </c>
      <c r="FC14" s="21">
        <f t="shared" si="156"/>
        <v>0</v>
      </c>
      <c r="FD14" s="21">
        <f t="shared" ref="FD14:FD17" si="157">+FE14+FF14+FG14</f>
        <v>0</v>
      </c>
      <c r="FE14" s="21">
        <f>FE15+FE16+FE17</f>
        <v>0</v>
      </c>
      <c r="FF14" s="21">
        <f t="shared" ref="FF14:FK14" si="158">FF15+FF16+FF17</f>
        <v>0</v>
      </c>
      <c r="FG14" s="21">
        <f t="shared" si="158"/>
        <v>0</v>
      </c>
      <c r="FH14" s="21">
        <f t="shared" si="158"/>
        <v>0</v>
      </c>
      <c r="FI14" s="21">
        <f t="shared" si="158"/>
        <v>0</v>
      </c>
      <c r="FJ14" s="21">
        <f t="shared" si="158"/>
        <v>0</v>
      </c>
      <c r="FK14" s="21">
        <f t="shared" si="158"/>
        <v>0</v>
      </c>
      <c r="FL14" s="21">
        <f>FL15+FL16+FL17</f>
        <v>0</v>
      </c>
      <c r="FM14" s="21">
        <f t="shared" ref="FM14:FO14" si="159">FM15+FM16+FM17</f>
        <v>0</v>
      </c>
      <c r="FN14" s="21">
        <f t="shared" si="159"/>
        <v>0</v>
      </c>
      <c r="FO14" s="48">
        <f t="shared" si="159"/>
        <v>0</v>
      </c>
      <c r="FP14" s="54">
        <f t="shared" ref="FP14:FP17" si="160">+FQ14+FU14+FY14+GC14</f>
        <v>0</v>
      </c>
      <c r="FQ14" s="52">
        <f t="shared" ref="FQ14:FQ33" si="161">+FR14+FS14+FT14</f>
        <v>0</v>
      </c>
      <c r="FR14" s="21">
        <f>FR15+FR16+FR17</f>
        <v>0</v>
      </c>
      <c r="FS14" s="21">
        <f t="shared" ref="FS14:FT14" si="162">FS15+FS16+FS17</f>
        <v>0</v>
      </c>
      <c r="FT14" s="21">
        <f t="shared" si="162"/>
        <v>0</v>
      </c>
      <c r="FU14" s="21">
        <f t="shared" ref="FU14:FU17" si="163">+FV14+FW14+FX14</f>
        <v>0</v>
      </c>
      <c r="FV14" s="21">
        <f>FV15+FV16+FV17</f>
        <v>0</v>
      </c>
      <c r="FW14" s="21">
        <f t="shared" ref="FW14:GB14" si="164">FW15+FW16+FW17</f>
        <v>0</v>
      </c>
      <c r="FX14" s="21">
        <f t="shared" si="164"/>
        <v>0</v>
      </c>
      <c r="FY14" s="21">
        <f t="shared" si="164"/>
        <v>0</v>
      </c>
      <c r="FZ14" s="21">
        <f t="shared" si="164"/>
        <v>0</v>
      </c>
      <c r="GA14" s="21">
        <f t="shared" si="164"/>
        <v>0</v>
      </c>
      <c r="GB14" s="21">
        <f t="shared" si="164"/>
        <v>0</v>
      </c>
      <c r="GC14" s="21">
        <f>GC15+GC16+GC17</f>
        <v>0</v>
      </c>
      <c r="GD14" s="21">
        <f t="shared" ref="GD14:GF14" si="165">GD15+GD16+GD17</f>
        <v>0</v>
      </c>
      <c r="GE14" s="21">
        <f t="shared" si="165"/>
        <v>0</v>
      </c>
      <c r="GF14" s="48">
        <f t="shared" si="165"/>
        <v>0</v>
      </c>
      <c r="GG14" s="54">
        <f t="shared" ref="GG14:GG17" si="166">+GH14+GL14+GP14+GT14</f>
        <v>0</v>
      </c>
      <c r="GH14" s="52">
        <f t="shared" ref="GH14:GH33" si="167">+GI14+GJ14+GK14</f>
        <v>0</v>
      </c>
      <c r="GI14" s="21">
        <f>GI15+GI16+GI17</f>
        <v>0</v>
      </c>
      <c r="GJ14" s="21">
        <f t="shared" ref="GJ14:GK14" si="168">GJ15+GJ16+GJ17</f>
        <v>0</v>
      </c>
      <c r="GK14" s="21">
        <f t="shared" si="168"/>
        <v>0</v>
      </c>
      <c r="GL14" s="21">
        <f t="shared" ref="GL14:GL17" si="169">+GM14+GN14+GO14</f>
        <v>0</v>
      </c>
      <c r="GM14" s="21">
        <f>GM15+GM16+GM17</f>
        <v>0</v>
      </c>
      <c r="GN14" s="21">
        <f t="shared" ref="GN14:GS14" si="170">GN15+GN16+GN17</f>
        <v>0</v>
      </c>
      <c r="GO14" s="21">
        <f t="shared" si="170"/>
        <v>0</v>
      </c>
      <c r="GP14" s="21">
        <f t="shared" si="170"/>
        <v>0</v>
      </c>
      <c r="GQ14" s="21">
        <f t="shared" si="170"/>
        <v>0</v>
      </c>
      <c r="GR14" s="21">
        <f t="shared" si="170"/>
        <v>0</v>
      </c>
      <c r="GS14" s="21">
        <f t="shared" si="170"/>
        <v>0</v>
      </c>
      <c r="GT14" s="21">
        <f>GT15+GT16+GT17</f>
        <v>0</v>
      </c>
      <c r="GU14" s="21">
        <f t="shared" ref="GU14:GW14" si="171">GU15+GU16+GU17</f>
        <v>0</v>
      </c>
      <c r="GV14" s="21">
        <f t="shared" si="171"/>
        <v>0</v>
      </c>
      <c r="GW14" s="21">
        <f t="shared" si="171"/>
        <v>0</v>
      </c>
    </row>
    <row r="15" spans="1:210" s="12" customFormat="1" ht="24">
      <c r="A15" s="76" t="s">
        <v>29</v>
      </c>
      <c r="B15" s="90">
        <f t="shared" si="14"/>
        <v>1669</v>
      </c>
      <c r="C15" s="54">
        <f t="shared" si="15"/>
        <v>65</v>
      </c>
      <c r="D15" s="52">
        <f t="shared" si="16"/>
        <v>0</v>
      </c>
      <c r="E15" s="21">
        <f t="shared" si="17"/>
        <v>0</v>
      </c>
      <c r="F15" s="48">
        <f t="shared" si="18"/>
        <v>65</v>
      </c>
      <c r="G15" s="54">
        <f t="shared" si="19"/>
        <v>532</v>
      </c>
      <c r="H15" s="52">
        <f t="shared" si="20"/>
        <v>287</v>
      </c>
      <c r="I15" s="21">
        <f t="shared" si="21"/>
        <v>144</v>
      </c>
      <c r="J15" s="48">
        <f t="shared" si="22"/>
        <v>101</v>
      </c>
      <c r="K15" s="54">
        <f t="shared" si="23"/>
        <v>610</v>
      </c>
      <c r="L15" s="52">
        <f t="shared" si="24"/>
        <v>293</v>
      </c>
      <c r="M15" s="21">
        <f t="shared" si="25"/>
        <v>150</v>
      </c>
      <c r="N15" s="48">
        <f t="shared" si="26"/>
        <v>167</v>
      </c>
      <c r="O15" s="54">
        <f t="shared" si="27"/>
        <v>462</v>
      </c>
      <c r="P15" s="52">
        <f t="shared" si="28"/>
        <v>194</v>
      </c>
      <c r="Q15" s="21">
        <f t="shared" si="29"/>
        <v>168</v>
      </c>
      <c r="R15" s="21">
        <f t="shared" si="30"/>
        <v>100</v>
      </c>
      <c r="S15" s="72">
        <f t="shared" si="31"/>
        <v>1669</v>
      </c>
      <c r="T15" s="63">
        <f t="shared" si="32"/>
        <v>65</v>
      </c>
      <c r="U15" s="20">
        <v>0</v>
      </c>
      <c r="V15" s="20">
        <v>0</v>
      </c>
      <c r="W15" s="20">
        <v>65</v>
      </c>
      <c r="X15" s="31">
        <f t="shared" si="33"/>
        <v>532</v>
      </c>
      <c r="Y15" s="20">
        <v>287</v>
      </c>
      <c r="Z15" s="20">
        <v>144</v>
      </c>
      <c r="AA15" s="20">
        <v>101</v>
      </c>
      <c r="AB15" s="31">
        <f t="shared" si="34"/>
        <v>610</v>
      </c>
      <c r="AC15" s="20">
        <v>293</v>
      </c>
      <c r="AD15" s="20">
        <v>150</v>
      </c>
      <c r="AE15" s="20">
        <v>167</v>
      </c>
      <c r="AF15" s="31">
        <f t="shared" si="35"/>
        <v>462</v>
      </c>
      <c r="AG15" s="20">
        <v>194</v>
      </c>
      <c r="AH15" s="20">
        <v>168</v>
      </c>
      <c r="AI15" s="47">
        <v>100</v>
      </c>
      <c r="AJ15" s="54">
        <f t="shared" si="36"/>
        <v>0</v>
      </c>
      <c r="AK15" s="63">
        <f t="shared" si="37"/>
        <v>0</v>
      </c>
      <c r="AL15" s="20">
        <f t="shared" si="74"/>
        <v>0</v>
      </c>
      <c r="AM15" s="20">
        <f t="shared" si="74"/>
        <v>0</v>
      </c>
      <c r="AN15" s="20">
        <f t="shared" si="74"/>
        <v>0</v>
      </c>
      <c r="AO15" s="31">
        <f t="shared" si="38"/>
        <v>0</v>
      </c>
      <c r="AP15" s="20">
        <f t="shared" si="39"/>
        <v>0</v>
      </c>
      <c r="AQ15" s="20">
        <f t="shared" si="39"/>
        <v>0</v>
      </c>
      <c r="AR15" s="20">
        <f t="shared" si="39"/>
        <v>0</v>
      </c>
      <c r="AS15" s="31">
        <f t="shared" si="40"/>
        <v>0</v>
      </c>
      <c r="AT15" s="20">
        <f t="shared" si="39"/>
        <v>0</v>
      </c>
      <c r="AU15" s="20">
        <f t="shared" si="39"/>
        <v>0</v>
      </c>
      <c r="AV15" s="20">
        <f t="shared" si="39"/>
        <v>0</v>
      </c>
      <c r="AW15" s="31">
        <f t="shared" si="41"/>
        <v>0</v>
      </c>
      <c r="AX15" s="20">
        <f t="shared" si="39"/>
        <v>0</v>
      </c>
      <c r="AY15" s="20">
        <f t="shared" si="39"/>
        <v>0</v>
      </c>
      <c r="AZ15" s="47">
        <f t="shared" si="39"/>
        <v>0</v>
      </c>
      <c r="BA15" s="54">
        <f t="shared" si="118"/>
        <v>0</v>
      </c>
      <c r="BB15" s="52">
        <f t="shared" si="119"/>
        <v>0</v>
      </c>
      <c r="BC15" s="20"/>
      <c r="BD15" s="20"/>
      <c r="BE15" s="20"/>
      <c r="BF15" s="21">
        <f t="shared" si="121"/>
        <v>0</v>
      </c>
      <c r="BG15" s="20"/>
      <c r="BH15" s="20"/>
      <c r="BI15" s="20"/>
      <c r="BJ15" s="21">
        <f>BK15+BL15+BM15</f>
        <v>0</v>
      </c>
      <c r="BK15" s="20"/>
      <c r="BL15" s="20"/>
      <c r="BM15" s="20"/>
      <c r="BN15" s="21">
        <f>BO15+BP15+BQ15</f>
        <v>0</v>
      </c>
      <c r="BO15" s="20"/>
      <c r="BP15" s="20"/>
      <c r="BQ15" s="47"/>
      <c r="BR15" s="54">
        <f t="shared" si="124"/>
        <v>0</v>
      </c>
      <c r="BS15" s="52">
        <f t="shared" si="125"/>
        <v>0</v>
      </c>
      <c r="BT15" s="20"/>
      <c r="BU15" s="20"/>
      <c r="BV15" s="20"/>
      <c r="BW15" s="21">
        <f t="shared" si="127"/>
        <v>0</v>
      </c>
      <c r="BX15" s="20"/>
      <c r="BY15" s="20"/>
      <c r="BZ15" s="20"/>
      <c r="CA15" s="31">
        <f t="shared" si="47"/>
        <v>0</v>
      </c>
      <c r="CB15" s="20"/>
      <c r="CC15" s="20"/>
      <c r="CD15" s="20"/>
      <c r="CE15" s="31">
        <f t="shared" si="48"/>
        <v>0</v>
      </c>
      <c r="CF15" s="20"/>
      <c r="CG15" s="20"/>
      <c r="CH15" s="47"/>
      <c r="CI15" s="54">
        <f t="shared" si="130"/>
        <v>0</v>
      </c>
      <c r="CJ15" s="52">
        <f t="shared" si="131"/>
        <v>0</v>
      </c>
      <c r="CK15" s="20"/>
      <c r="CL15" s="20"/>
      <c r="CM15" s="20"/>
      <c r="CN15" s="21">
        <f t="shared" si="133"/>
        <v>0</v>
      </c>
      <c r="CO15" s="20"/>
      <c r="CP15" s="20"/>
      <c r="CQ15" s="20"/>
      <c r="CR15" s="21">
        <f>CS15+CT15+CU15</f>
        <v>0</v>
      </c>
      <c r="CS15" s="20"/>
      <c r="CT15" s="20"/>
      <c r="CU15" s="20"/>
      <c r="CV15" s="21">
        <f>CW15+CX15+CY15</f>
        <v>0</v>
      </c>
      <c r="CW15" s="20"/>
      <c r="CX15" s="20"/>
      <c r="CY15" s="47"/>
      <c r="CZ15" s="54">
        <f t="shared" si="136"/>
        <v>0</v>
      </c>
      <c r="DA15" s="52">
        <f t="shared" si="137"/>
        <v>0</v>
      </c>
      <c r="DB15" s="20"/>
      <c r="DC15" s="20"/>
      <c r="DD15" s="20"/>
      <c r="DE15" s="21">
        <f t="shared" si="139"/>
        <v>0</v>
      </c>
      <c r="DF15" s="20"/>
      <c r="DG15" s="20"/>
      <c r="DH15" s="20"/>
      <c r="DI15" s="21">
        <f>DJ15+DK15+DL15</f>
        <v>0</v>
      </c>
      <c r="DJ15" s="20"/>
      <c r="DK15" s="20"/>
      <c r="DL15" s="20"/>
      <c r="DM15" s="21">
        <f>DN15+DO15+DP15</f>
        <v>0</v>
      </c>
      <c r="DN15" s="20"/>
      <c r="DO15" s="20"/>
      <c r="DP15" s="47"/>
      <c r="DQ15" s="54">
        <f t="shared" si="142"/>
        <v>0</v>
      </c>
      <c r="DR15" s="52">
        <f t="shared" si="143"/>
        <v>0</v>
      </c>
      <c r="DS15" s="20"/>
      <c r="DT15" s="20"/>
      <c r="DU15" s="20"/>
      <c r="DV15" s="21">
        <f t="shared" si="145"/>
        <v>0</v>
      </c>
      <c r="DW15" s="20"/>
      <c r="DX15" s="20"/>
      <c r="DY15" s="20"/>
      <c r="DZ15" s="21">
        <f>EA15+EB15+EC15</f>
        <v>0</v>
      </c>
      <c r="EA15" s="20"/>
      <c r="EB15" s="20"/>
      <c r="EC15" s="20"/>
      <c r="ED15" s="21">
        <f>EE15+EF15+EG15</f>
        <v>0</v>
      </c>
      <c r="EE15" s="20"/>
      <c r="EF15" s="20"/>
      <c r="EG15" s="47"/>
      <c r="EH15" s="54">
        <f t="shared" si="148"/>
        <v>0</v>
      </c>
      <c r="EI15" s="52">
        <f t="shared" si="149"/>
        <v>0</v>
      </c>
      <c r="EJ15" s="20"/>
      <c r="EK15" s="20"/>
      <c r="EL15" s="20"/>
      <c r="EM15" s="21">
        <f t="shared" si="151"/>
        <v>0</v>
      </c>
      <c r="EN15" s="20"/>
      <c r="EO15" s="20"/>
      <c r="EP15" s="20"/>
      <c r="EQ15" s="21">
        <f>ER15+ES15+ET15</f>
        <v>0</v>
      </c>
      <c r="ER15" s="20"/>
      <c r="ES15" s="20"/>
      <c r="ET15" s="20"/>
      <c r="EU15" s="21">
        <f>EV15+EW15+EX15</f>
        <v>0</v>
      </c>
      <c r="EV15" s="20"/>
      <c r="EW15" s="20"/>
      <c r="EX15" s="47"/>
      <c r="EY15" s="54">
        <f t="shared" si="154"/>
        <v>0</v>
      </c>
      <c r="EZ15" s="52">
        <f t="shared" si="155"/>
        <v>0</v>
      </c>
      <c r="FA15" s="20"/>
      <c r="FB15" s="20"/>
      <c r="FC15" s="20"/>
      <c r="FD15" s="21">
        <f t="shared" si="157"/>
        <v>0</v>
      </c>
      <c r="FE15" s="20"/>
      <c r="FF15" s="20"/>
      <c r="FG15" s="20"/>
      <c r="FH15" s="21">
        <f>FI15+FJ15+FK15</f>
        <v>0</v>
      </c>
      <c r="FI15" s="20"/>
      <c r="FJ15" s="20"/>
      <c r="FK15" s="20"/>
      <c r="FL15" s="21">
        <f>FM15+FN15+FO15</f>
        <v>0</v>
      </c>
      <c r="FM15" s="20"/>
      <c r="FN15" s="20"/>
      <c r="FO15" s="47"/>
      <c r="FP15" s="54">
        <f t="shared" si="160"/>
        <v>0</v>
      </c>
      <c r="FQ15" s="52">
        <f t="shared" si="161"/>
        <v>0</v>
      </c>
      <c r="FR15" s="20"/>
      <c r="FS15" s="20"/>
      <c r="FT15" s="20"/>
      <c r="FU15" s="21">
        <f t="shared" si="163"/>
        <v>0</v>
      </c>
      <c r="FV15" s="20"/>
      <c r="FW15" s="20"/>
      <c r="FX15" s="20"/>
      <c r="FY15" s="21">
        <f>FZ15+GA15+GB15</f>
        <v>0</v>
      </c>
      <c r="FZ15" s="20"/>
      <c r="GA15" s="20"/>
      <c r="GB15" s="20"/>
      <c r="GC15" s="21">
        <f>GD15+GE15+GF15</f>
        <v>0</v>
      </c>
      <c r="GD15" s="20"/>
      <c r="GE15" s="20"/>
      <c r="GF15" s="47"/>
      <c r="GG15" s="54">
        <f t="shared" si="166"/>
        <v>0</v>
      </c>
      <c r="GH15" s="52">
        <f t="shared" si="167"/>
        <v>0</v>
      </c>
      <c r="GI15" s="20"/>
      <c r="GJ15" s="20"/>
      <c r="GK15" s="20"/>
      <c r="GL15" s="21">
        <f t="shared" si="169"/>
        <v>0</v>
      </c>
      <c r="GM15" s="20"/>
      <c r="GN15" s="20"/>
      <c r="GO15" s="20"/>
      <c r="GP15" s="21">
        <f>GQ15+GR15+GS15</f>
        <v>0</v>
      </c>
      <c r="GQ15" s="20"/>
      <c r="GR15" s="20"/>
      <c r="GS15" s="20"/>
      <c r="GT15" s="21">
        <f>GU15+GV15+GW15</f>
        <v>0</v>
      </c>
      <c r="GU15" s="20"/>
      <c r="GV15" s="20"/>
      <c r="GW15" s="20"/>
    </row>
    <row r="16" spans="1:210" s="12" customFormat="1" ht="12" customHeight="1">
      <c r="A16" s="76" t="s">
        <v>28</v>
      </c>
      <c r="B16" s="90">
        <f t="shared" si="14"/>
        <v>485</v>
      </c>
      <c r="C16" s="54">
        <f t="shared" si="15"/>
        <v>18</v>
      </c>
      <c r="D16" s="52">
        <f t="shared" si="16"/>
        <v>0</v>
      </c>
      <c r="E16" s="21">
        <f t="shared" si="17"/>
        <v>0</v>
      </c>
      <c r="F16" s="48">
        <f t="shared" si="18"/>
        <v>18</v>
      </c>
      <c r="G16" s="54">
        <f t="shared" si="19"/>
        <v>141</v>
      </c>
      <c r="H16" s="52">
        <f t="shared" si="20"/>
        <v>0</v>
      </c>
      <c r="I16" s="21">
        <f t="shared" si="21"/>
        <v>0</v>
      </c>
      <c r="J16" s="48">
        <f t="shared" si="22"/>
        <v>141</v>
      </c>
      <c r="K16" s="54">
        <f t="shared" si="23"/>
        <v>164</v>
      </c>
      <c r="L16" s="52">
        <f t="shared" si="24"/>
        <v>0</v>
      </c>
      <c r="M16" s="21">
        <f t="shared" si="25"/>
        <v>0</v>
      </c>
      <c r="N16" s="48">
        <f t="shared" si="26"/>
        <v>164</v>
      </c>
      <c r="O16" s="54">
        <f t="shared" si="27"/>
        <v>162</v>
      </c>
      <c r="P16" s="52">
        <f t="shared" si="28"/>
        <v>0</v>
      </c>
      <c r="Q16" s="21">
        <f t="shared" si="29"/>
        <v>0</v>
      </c>
      <c r="R16" s="21">
        <f t="shared" si="30"/>
        <v>162</v>
      </c>
      <c r="S16" s="72">
        <f t="shared" si="31"/>
        <v>340</v>
      </c>
      <c r="T16" s="63">
        <f t="shared" si="32"/>
        <v>3</v>
      </c>
      <c r="U16" s="20"/>
      <c r="V16" s="20"/>
      <c r="W16" s="20">
        <v>3</v>
      </c>
      <c r="X16" s="31">
        <f t="shared" si="33"/>
        <v>112</v>
      </c>
      <c r="Y16" s="20">
        <v>0</v>
      </c>
      <c r="Z16" s="20">
        <v>0</v>
      </c>
      <c r="AA16" s="20">
        <v>112</v>
      </c>
      <c r="AB16" s="31">
        <f t="shared" si="34"/>
        <v>112</v>
      </c>
      <c r="AC16" s="20">
        <v>0</v>
      </c>
      <c r="AD16" s="20">
        <v>0</v>
      </c>
      <c r="AE16" s="20">
        <v>112</v>
      </c>
      <c r="AF16" s="31">
        <f t="shared" si="35"/>
        <v>113</v>
      </c>
      <c r="AG16" s="20">
        <v>0</v>
      </c>
      <c r="AH16" s="20">
        <v>0</v>
      </c>
      <c r="AI16" s="47">
        <v>113</v>
      </c>
      <c r="AJ16" s="54">
        <f t="shared" si="36"/>
        <v>145</v>
      </c>
      <c r="AK16" s="63">
        <f t="shared" si="37"/>
        <v>15</v>
      </c>
      <c r="AL16" s="20">
        <f>BC16+BT16+CK16+DB16+DS16+EJ16+FA16+FR16+GI16</f>
        <v>0</v>
      </c>
      <c r="AM16" s="20">
        <f t="shared" si="74"/>
        <v>0</v>
      </c>
      <c r="AN16" s="20">
        <f t="shared" si="74"/>
        <v>15</v>
      </c>
      <c r="AO16" s="31">
        <f t="shared" si="38"/>
        <v>29</v>
      </c>
      <c r="AP16" s="20">
        <f t="shared" si="39"/>
        <v>0</v>
      </c>
      <c r="AQ16" s="20">
        <f t="shared" ref="AQ16" si="172">BH16+BY16+CP16+DG16+DX16+EO16+FF16+FW16+GN16</f>
        <v>0</v>
      </c>
      <c r="AR16" s="20">
        <f t="shared" ref="AR16" si="173">BI16+BZ16+CQ16+DH16+DY16+EP16+FG16+FX16+GO16</f>
        <v>29</v>
      </c>
      <c r="AS16" s="31">
        <f t="shared" si="40"/>
        <v>52</v>
      </c>
      <c r="AT16" s="20">
        <f t="shared" si="39"/>
        <v>0</v>
      </c>
      <c r="AU16" s="20">
        <f t="shared" ref="AU16" si="174">BL16+CC16+CT16+DK16+EB16+ES16+FJ16+GA16+GR16</f>
        <v>0</v>
      </c>
      <c r="AV16" s="20">
        <f t="shared" ref="AV16" si="175">BM16+CD16+CU16+DL16+EC16+ET16+FK16+GB16+GS16</f>
        <v>52</v>
      </c>
      <c r="AW16" s="31">
        <f t="shared" si="41"/>
        <v>49</v>
      </c>
      <c r="AX16" s="20">
        <f t="shared" si="39"/>
        <v>0</v>
      </c>
      <c r="AY16" s="20">
        <f t="shared" ref="AY16" si="176">BP16+CG16+CX16+DO16+EF16+EW16+FN16+GE16+GV16</f>
        <v>0</v>
      </c>
      <c r="AZ16" s="47">
        <f t="shared" ref="AZ16" si="177">BQ16+CH16+CY16+DP16+EG16+EX16+FO16+GF16+GW16</f>
        <v>49</v>
      </c>
      <c r="BA16" s="53">
        <f>BB16+BF16+BJ16+BN16</f>
        <v>80</v>
      </c>
      <c r="BB16" s="50">
        <f t="shared" si="119"/>
        <v>3</v>
      </c>
      <c r="BC16" s="20"/>
      <c r="BD16" s="20"/>
      <c r="BE16" s="20">
        <v>3</v>
      </c>
      <c r="BF16" s="39">
        <f t="shared" si="121"/>
        <v>12</v>
      </c>
      <c r="BG16" s="20">
        <v>0</v>
      </c>
      <c r="BH16" s="20"/>
      <c r="BI16" s="20">
        <v>12</v>
      </c>
      <c r="BJ16" s="39">
        <f t="shared" ref="BJ16:BJ17" si="178">BK16+BL16+BM16</f>
        <v>30</v>
      </c>
      <c r="BK16" s="20">
        <v>0</v>
      </c>
      <c r="BL16" s="20"/>
      <c r="BM16" s="20">
        <v>30</v>
      </c>
      <c r="BN16" s="39">
        <f t="shared" ref="BN16:BN17" si="179">BO16+BP16+BQ16</f>
        <v>35</v>
      </c>
      <c r="BO16" s="20">
        <v>0</v>
      </c>
      <c r="BP16" s="20">
        <v>0</v>
      </c>
      <c r="BQ16" s="47">
        <v>35</v>
      </c>
      <c r="BR16" s="54">
        <f t="shared" si="124"/>
        <v>2</v>
      </c>
      <c r="BS16" s="52">
        <f t="shared" si="125"/>
        <v>0</v>
      </c>
      <c r="BT16" s="20"/>
      <c r="BU16" s="20"/>
      <c r="BV16" s="20"/>
      <c r="BW16" s="21">
        <f t="shared" si="127"/>
        <v>1</v>
      </c>
      <c r="BX16" s="20">
        <v>0</v>
      </c>
      <c r="BY16" s="20"/>
      <c r="BZ16" s="20">
        <v>1</v>
      </c>
      <c r="CA16" s="31">
        <f t="shared" si="47"/>
        <v>1</v>
      </c>
      <c r="CB16" s="20"/>
      <c r="CC16" s="20"/>
      <c r="CD16" s="20">
        <v>1</v>
      </c>
      <c r="CE16" s="31">
        <f t="shared" si="48"/>
        <v>0</v>
      </c>
      <c r="CF16" s="20"/>
      <c r="CG16" s="20"/>
      <c r="CH16" s="47"/>
      <c r="CI16" s="66">
        <f t="shared" si="130"/>
        <v>1</v>
      </c>
      <c r="CJ16" s="52">
        <f t="shared" si="131"/>
        <v>0</v>
      </c>
      <c r="CK16" s="20"/>
      <c r="CL16" s="20"/>
      <c r="CM16" s="20"/>
      <c r="CN16" s="21">
        <f t="shared" si="133"/>
        <v>0</v>
      </c>
      <c r="CO16" s="20">
        <v>0</v>
      </c>
      <c r="CP16" s="20"/>
      <c r="CQ16" s="20">
        <v>0</v>
      </c>
      <c r="CR16" s="21">
        <f t="shared" ref="CR16:CR17" si="180">CS16+CT16+CU16</f>
        <v>1</v>
      </c>
      <c r="CS16" s="20"/>
      <c r="CT16" s="20"/>
      <c r="CU16" s="20">
        <v>1</v>
      </c>
      <c r="CV16" s="21">
        <f t="shared" ref="CV16:CV17" si="181">CW16+CX16+CY16</f>
        <v>0</v>
      </c>
      <c r="CW16" s="20"/>
      <c r="CX16" s="20"/>
      <c r="CY16" s="47"/>
      <c r="CZ16" s="54">
        <f t="shared" si="136"/>
        <v>49</v>
      </c>
      <c r="DA16" s="52">
        <f t="shared" si="137"/>
        <v>10</v>
      </c>
      <c r="DB16" s="20"/>
      <c r="DC16" s="20"/>
      <c r="DD16" s="20">
        <v>10</v>
      </c>
      <c r="DE16" s="21">
        <f t="shared" si="139"/>
        <v>10</v>
      </c>
      <c r="DF16" s="20">
        <v>0</v>
      </c>
      <c r="DG16" s="20">
        <v>0</v>
      </c>
      <c r="DH16" s="20">
        <v>10</v>
      </c>
      <c r="DI16" s="21">
        <f t="shared" ref="DI16:DI17" si="182">DJ16+DK16+DL16</f>
        <v>15</v>
      </c>
      <c r="DJ16" s="20">
        <v>0</v>
      </c>
      <c r="DK16" s="20">
        <v>0</v>
      </c>
      <c r="DL16" s="20">
        <v>15</v>
      </c>
      <c r="DM16" s="21">
        <f t="shared" ref="DM16:DM17" si="183">DN16+DO16+DP16</f>
        <v>14</v>
      </c>
      <c r="DN16" s="20">
        <v>0</v>
      </c>
      <c r="DO16" s="20"/>
      <c r="DP16" s="47">
        <v>14</v>
      </c>
      <c r="DQ16" s="54">
        <f t="shared" si="142"/>
        <v>6</v>
      </c>
      <c r="DR16" s="52">
        <f t="shared" si="143"/>
        <v>0</v>
      </c>
      <c r="DS16" s="20"/>
      <c r="DT16" s="20"/>
      <c r="DU16" s="20"/>
      <c r="DV16" s="21">
        <f t="shared" si="145"/>
        <v>3</v>
      </c>
      <c r="DW16" s="20">
        <v>0</v>
      </c>
      <c r="DX16" s="20"/>
      <c r="DY16" s="20">
        <v>3</v>
      </c>
      <c r="DZ16" s="21">
        <f t="shared" ref="DZ16:DZ17" si="184">EA16+EB16+EC16</f>
        <v>3</v>
      </c>
      <c r="EA16" s="20">
        <v>0</v>
      </c>
      <c r="EB16" s="20"/>
      <c r="EC16" s="20">
        <v>3</v>
      </c>
      <c r="ED16" s="21">
        <f t="shared" ref="ED16:ED17" si="185">EE16+EF16+EG16</f>
        <v>0</v>
      </c>
      <c r="EE16" s="20"/>
      <c r="EF16" s="20"/>
      <c r="EG16" s="47">
        <v>0</v>
      </c>
      <c r="EH16" s="54">
        <f t="shared" si="148"/>
        <v>7</v>
      </c>
      <c r="EI16" s="52">
        <f t="shared" si="149"/>
        <v>2</v>
      </c>
      <c r="EJ16" s="20"/>
      <c r="EK16" s="20"/>
      <c r="EL16" s="20">
        <v>2</v>
      </c>
      <c r="EM16" s="21">
        <f t="shared" si="151"/>
        <v>3</v>
      </c>
      <c r="EN16" s="20">
        <v>0</v>
      </c>
      <c r="EO16" s="20"/>
      <c r="EP16" s="20">
        <v>3</v>
      </c>
      <c r="EQ16" s="21">
        <f t="shared" ref="EQ16:EQ17" si="186">ER16+ES16+ET16</f>
        <v>2</v>
      </c>
      <c r="ER16" s="20">
        <v>0</v>
      </c>
      <c r="ES16" s="20"/>
      <c r="ET16" s="20">
        <v>2</v>
      </c>
      <c r="EU16" s="21">
        <f t="shared" ref="EU16:EU17" si="187">EV16+EW16+EX16</f>
        <v>0</v>
      </c>
      <c r="EV16" s="20"/>
      <c r="EW16" s="20"/>
      <c r="EX16" s="47"/>
      <c r="EY16" s="54">
        <f t="shared" si="154"/>
        <v>0</v>
      </c>
      <c r="EZ16" s="52">
        <f t="shared" si="155"/>
        <v>0</v>
      </c>
      <c r="FA16" s="20">
        <v>0</v>
      </c>
      <c r="FB16" s="20">
        <v>0</v>
      </c>
      <c r="FC16" s="20">
        <v>0</v>
      </c>
      <c r="FD16" s="21">
        <f t="shared" si="157"/>
        <v>0</v>
      </c>
      <c r="FE16" s="20">
        <v>0</v>
      </c>
      <c r="FF16" s="20">
        <v>0</v>
      </c>
      <c r="FG16" s="20">
        <v>0</v>
      </c>
      <c r="FH16" s="21">
        <f t="shared" ref="FH16:FH17" si="188">FI16+FJ16+FK16</f>
        <v>0</v>
      </c>
      <c r="FI16" s="20">
        <v>0</v>
      </c>
      <c r="FJ16" s="20">
        <v>0</v>
      </c>
      <c r="FK16" s="20">
        <v>0</v>
      </c>
      <c r="FL16" s="21">
        <f t="shared" ref="FL16:FL17" si="189">FM16+FN16+FO16</f>
        <v>0</v>
      </c>
      <c r="FM16" s="20">
        <v>0</v>
      </c>
      <c r="FN16" s="20">
        <v>0</v>
      </c>
      <c r="FO16" s="47">
        <v>0</v>
      </c>
      <c r="FP16" s="54">
        <f t="shared" si="160"/>
        <v>0</v>
      </c>
      <c r="FQ16" s="52">
        <f t="shared" si="161"/>
        <v>0</v>
      </c>
      <c r="FR16" s="20"/>
      <c r="FS16" s="20"/>
      <c r="FT16" s="20"/>
      <c r="FU16" s="21">
        <f t="shared" si="163"/>
        <v>0</v>
      </c>
      <c r="FV16" s="20"/>
      <c r="FW16" s="20"/>
      <c r="FX16" s="20">
        <v>0</v>
      </c>
      <c r="FY16" s="21">
        <f t="shared" ref="FY16:FY17" si="190">FZ16+GA16+GB16</f>
        <v>0</v>
      </c>
      <c r="FZ16" s="20"/>
      <c r="GA16" s="20"/>
      <c r="GB16" s="20">
        <v>0</v>
      </c>
      <c r="GC16" s="21">
        <f t="shared" ref="GC16:GC17" si="191">GD16+GE16+GF16</f>
        <v>0</v>
      </c>
      <c r="GD16" s="20"/>
      <c r="GE16" s="20"/>
      <c r="GF16" s="47">
        <v>0</v>
      </c>
      <c r="GG16" s="54">
        <f t="shared" si="166"/>
        <v>0</v>
      </c>
      <c r="GH16" s="52">
        <f t="shared" si="167"/>
        <v>0</v>
      </c>
      <c r="GI16" s="20">
        <v>0</v>
      </c>
      <c r="GJ16" s="20">
        <v>0</v>
      </c>
      <c r="GK16" s="20">
        <v>0</v>
      </c>
      <c r="GL16" s="21">
        <f t="shared" si="169"/>
        <v>0</v>
      </c>
      <c r="GM16" s="20">
        <v>0</v>
      </c>
      <c r="GN16" s="20">
        <v>0</v>
      </c>
      <c r="GO16" s="20">
        <v>0</v>
      </c>
      <c r="GP16" s="21">
        <f t="shared" ref="GP16:GP17" si="192">GQ16+GR16+GS16</f>
        <v>0</v>
      </c>
      <c r="GQ16" s="20">
        <v>0</v>
      </c>
      <c r="GR16" s="20">
        <v>0</v>
      </c>
      <c r="GS16" s="20">
        <v>0</v>
      </c>
      <c r="GT16" s="21">
        <f t="shared" ref="GT16:GT17" si="193">GU16+GV16+GW16</f>
        <v>0</v>
      </c>
      <c r="GU16" s="20">
        <v>0</v>
      </c>
      <c r="GV16" s="20">
        <v>0</v>
      </c>
      <c r="GW16" s="20">
        <v>0</v>
      </c>
    </row>
    <row r="17" spans="1:205" ht="24">
      <c r="A17" s="76" t="s">
        <v>27</v>
      </c>
      <c r="B17" s="90">
        <f t="shared" si="14"/>
        <v>148</v>
      </c>
      <c r="C17" s="54">
        <f t="shared" si="15"/>
        <v>42</v>
      </c>
      <c r="D17" s="52">
        <f t="shared" si="16"/>
        <v>0</v>
      </c>
      <c r="E17" s="21">
        <f t="shared" si="17"/>
        <v>0</v>
      </c>
      <c r="F17" s="48">
        <f t="shared" si="18"/>
        <v>42</v>
      </c>
      <c r="G17" s="54">
        <f t="shared" si="19"/>
        <v>19</v>
      </c>
      <c r="H17" s="52">
        <f t="shared" si="20"/>
        <v>8</v>
      </c>
      <c r="I17" s="21">
        <f t="shared" si="21"/>
        <v>0</v>
      </c>
      <c r="J17" s="48">
        <f t="shared" si="22"/>
        <v>11</v>
      </c>
      <c r="K17" s="54">
        <f t="shared" si="23"/>
        <v>25</v>
      </c>
      <c r="L17" s="52">
        <f t="shared" si="24"/>
        <v>0</v>
      </c>
      <c r="M17" s="21">
        <f t="shared" si="25"/>
        <v>15</v>
      </c>
      <c r="N17" s="48">
        <f t="shared" si="26"/>
        <v>10</v>
      </c>
      <c r="O17" s="54">
        <f t="shared" si="27"/>
        <v>62</v>
      </c>
      <c r="P17" s="52">
        <f t="shared" si="28"/>
        <v>15</v>
      </c>
      <c r="Q17" s="21">
        <f t="shared" si="29"/>
        <v>15</v>
      </c>
      <c r="R17" s="21">
        <f t="shared" si="30"/>
        <v>32</v>
      </c>
      <c r="S17" s="72">
        <f t="shared" si="31"/>
        <v>148</v>
      </c>
      <c r="T17" s="63">
        <f t="shared" si="32"/>
        <v>42</v>
      </c>
      <c r="U17" s="38">
        <v>0</v>
      </c>
      <c r="V17" s="38">
        <v>0</v>
      </c>
      <c r="W17" s="38">
        <v>42</v>
      </c>
      <c r="X17" s="31">
        <f t="shared" si="33"/>
        <v>19</v>
      </c>
      <c r="Y17" s="38">
        <v>8</v>
      </c>
      <c r="Z17" s="38">
        <v>0</v>
      </c>
      <c r="AA17" s="38">
        <f>12-1</f>
        <v>11</v>
      </c>
      <c r="AB17" s="31">
        <f t="shared" si="34"/>
        <v>25</v>
      </c>
      <c r="AC17" s="38">
        <v>0</v>
      </c>
      <c r="AD17" s="38">
        <v>15</v>
      </c>
      <c r="AE17" s="38">
        <v>10</v>
      </c>
      <c r="AF17" s="31">
        <f t="shared" si="35"/>
        <v>62</v>
      </c>
      <c r="AG17" s="38">
        <v>15</v>
      </c>
      <c r="AH17" s="38">
        <f>15+18-18</f>
        <v>15</v>
      </c>
      <c r="AI17" s="60">
        <f>31+1</f>
        <v>32</v>
      </c>
      <c r="AJ17" s="54">
        <f t="shared" si="36"/>
        <v>0</v>
      </c>
      <c r="AK17" s="63">
        <f t="shared" si="37"/>
        <v>0</v>
      </c>
      <c r="AL17" s="36">
        <f t="shared" si="74"/>
        <v>0</v>
      </c>
      <c r="AM17" s="36">
        <f t="shared" si="74"/>
        <v>0</v>
      </c>
      <c r="AN17" s="36">
        <f t="shared" si="74"/>
        <v>0</v>
      </c>
      <c r="AO17" s="31">
        <f t="shared" si="38"/>
        <v>0</v>
      </c>
      <c r="AP17" s="36">
        <f t="shared" si="39"/>
        <v>0</v>
      </c>
      <c r="AQ17" s="36">
        <f t="shared" si="39"/>
        <v>0</v>
      </c>
      <c r="AR17" s="36">
        <f t="shared" si="39"/>
        <v>0</v>
      </c>
      <c r="AS17" s="31">
        <f t="shared" si="40"/>
        <v>0</v>
      </c>
      <c r="AT17" s="36">
        <f t="shared" si="39"/>
        <v>0</v>
      </c>
      <c r="AU17" s="36">
        <f t="shared" si="39"/>
        <v>0</v>
      </c>
      <c r="AV17" s="36">
        <f t="shared" si="39"/>
        <v>0</v>
      </c>
      <c r="AW17" s="31">
        <f t="shared" si="41"/>
        <v>0</v>
      </c>
      <c r="AX17" s="36">
        <f t="shared" si="39"/>
        <v>0</v>
      </c>
      <c r="AY17" s="36">
        <f t="shared" si="39"/>
        <v>0</v>
      </c>
      <c r="AZ17" s="46">
        <f t="shared" si="39"/>
        <v>0</v>
      </c>
      <c r="BA17" s="56">
        <f t="shared" si="118"/>
        <v>0</v>
      </c>
      <c r="BB17" s="52">
        <f t="shared" si="119"/>
        <v>0</v>
      </c>
      <c r="BC17" s="20"/>
      <c r="BD17" s="20"/>
      <c r="BE17" s="20"/>
      <c r="BF17" s="21">
        <f t="shared" si="121"/>
        <v>0</v>
      </c>
      <c r="BG17" s="20"/>
      <c r="BH17" s="20"/>
      <c r="BI17" s="20"/>
      <c r="BJ17" s="21">
        <f t="shared" si="178"/>
        <v>0</v>
      </c>
      <c r="BK17" s="20"/>
      <c r="BL17" s="20"/>
      <c r="BM17" s="20"/>
      <c r="BN17" s="21">
        <f t="shared" si="179"/>
        <v>0</v>
      </c>
      <c r="BO17" s="20"/>
      <c r="BP17" s="38"/>
      <c r="BQ17" s="60"/>
      <c r="BR17" s="54">
        <f t="shared" si="124"/>
        <v>0</v>
      </c>
      <c r="BS17" s="52">
        <f t="shared" si="125"/>
        <v>0</v>
      </c>
      <c r="BT17" s="20"/>
      <c r="BU17" s="20"/>
      <c r="BV17" s="20"/>
      <c r="BW17" s="21">
        <f t="shared" si="127"/>
        <v>0</v>
      </c>
      <c r="BX17" s="20"/>
      <c r="BY17" s="20"/>
      <c r="BZ17" s="20"/>
      <c r="CA17" s="31">
        <f t="shared" si="47"/>
        <v>0</v>
      </c>
      <c r="CB17" s="20"/>
      <c r="CC17" s="20"/>
      <c r="CD17" s="20"/>
      <c r="CE17" s="31">
        <f t="shared" si="48"/>
        <v>0</v>
      </c>
      <c r="CF17" s="20"/>
      <c r="CG17" s="20"/>
      <c r="CH17" s="47"/>
      <c r="CI17" s="56">
        <f t="shared" si="130"/>
        <v>0</v>
      </c>
      <c r="CJ17" s="52">
        <f t="shared" si="131"/>
        <v>0</v>
      </c>
      <c r="CK17" s="20"/>
      <c r="CL17" s="20"/>
      <c r="CM17" s="20"/>
      <c r="CN17" s="21">
        <f t="shared" si="133"/>
        <v>0</v>
      </c>
      <c r="CO17" s="20"/>
      <c r="CP17" s="20"/>
      <c r="CQ17" s="20"/>
      <c r="CR17" s="21">
        <f t="shared" si="180"/>
        <v>0</v>
      </c>
      <c r="CS17" s="20"/>
      <c r="CT17" s="20"/>
      <c r="CU17" s="20"/>
      <c r="CV17" s="21">
        <f t="shared" si="181"/>
        <v>0</v>
      </c>
      <c r="CW17" s="20"/>
      <c r="CX17" s="20"/>
      <c r="CY17" s="60"/>
      <c r="CZ17" s="56">
        <f t="shared" si="136"/>
        <v>0</v>
      </c>
      <c r="DA17" s="51">
        <f t="shared" si="137"/>
        <v>0</v>
      </c>
      <c r="DB17" s="38"/>
      <c r="DC17" s="38"/>
      <c r="DD17" s="38"/>
      <c r="DE17" s="37">
        <f t="shared" si="139"/>
        <v>0</v>
      </c>
      <c r="DF17" s="38"/>
      <c r="DG17" s="38"/>
      <c r="DH17" s="38"/>
      <c r="DI17" s="37">
        <f t="shared" si="182"/>
        <v>0</v>
      </c>
      <c r="DJ17" s="38"/>
      <c r="DK17" s="38"/>
      <c r="DL17" s="38"/>
      <c r="DM17" s="37">
        <f t="shared" si="183"/>
        <v>0</v>
      </c>
      <c r="DN17" s="38"/>
      <c r="DO17" s="38"/>
      <c r="DP17" s="60"/>
      <c r="DQ17" s="56">
        <f t="shared" si="142"/>
        <v>0</v>
      </c>
      <c r="DR17" s="51">
        <f t="shared" si="143"/>
        <v>0</v>
      </c>
      <c r="DS17" s="38"/>
      <c r="DT17" s="38"/>
      <c r="DU17" s="38"/>
      <c r="DV17" s="37">
        <f t="shared" si="145"/>
        <v>0</v>
      </c>
      <c r="DW17" s="38"/>
      <c r="DX17" s="38"/>
      <c r="DY17" s="38"/>
      <c r="DZ17" s="37">
        <f t="shared" si="184"/>
        <v>0</v>
      </c>
      <c r="EA17" s="38"/>
      <c r="EB17" s="38"/>
      <c r="EC17" s="38"/>
      <c r="ED17" s="37">
        <f t="shared" si="185"/>
        <v>0</v>
      </c>
      <c r="EE17" s="38"/>
      <c r="EF17" s="38"/>
      <c r="EG17" s="60"/>
      <c r="EH17" s="56">
        <f t="shared" si="148"/>
        <v>0</v>
      </c>
      <c r="EI17" s="51">
        <f t="shared" si="149"/>
        <v>0</v>
      </c>
      <c r="EJ17" s="38"/>
      <c r="EK17" s="38"/>
      <c r="EL17" s="38"/>
      <c r="EM17" s="37">
        <f t="shared" si="151"/>
        <v>0</v>
      </c>
      <c r="EN17" s="38"/>
      <c r="EO17" s="38"/>
      <c r="EP17" s="38"/>
      <c r="EQ17" s="37">
        <f t="shared" si="186"/>
        <v>0</v>
      </c>
      <c r="ER17" s="38"/>
      <c r="ES17" s="38"/>
      <c r="ET17" s="38"/>
      <c r="EU17" s="37">
        <f t="shared" si="187"/>
        <v>0</v>
      </c>
      <c r="EV17" s="38"/>
      <c r="EW17" s="38"/>
      <c r="EX17" s="60"/>
      <c r="EY17" s="56">
        <f t="shared" si="154"/>
        <v>0</v>
      </c>
      <c r="EZ17" s="51">
        <f t="shared" si="155"/>
        <v>0</v>
      </c>
      <c r="FA17" s="38"/>
      <c r="FB17" s="38"/>
      <c r="FC17" s="38"/>
      <c r="FD17" s="37">
        <f t="shared" si="157"/>
        <v>0</v>
      </c>
      <c r="FE17" s="38"/>
      <c r="FF17" s="38"/>
      <c r="FG17" s="38"/>
      <c r="FH17" s="37">
        <f t="shared" si="188"/>
        <v>0</v>
      </c>
      <c r="FI17" s="38"/>
      <c r="FJ17" s="38"/>
      <c r="FK17" s="38"/>
      <c r="FL17" s="37">
        <f t="shared" si="189"/>
        <v>0</v>
      </c>
      <c r="FM17" s="38"/>
      <c r="FN17" s="38"/>
      <c r="FO17" s="60"/>
      <c r="FP17" s="56">
        <f t="shared" si="160"/>
        <v>0</v>
      </c>
      <c r="FQ17" s="51">
        <f t="shared" si="161"/>
        <v>0</v>
      </c>
      <c r="FR17" s="38"/>
      <c r="FS17" s="38"/>
      <c r="FT17" s="38"/>
      <c r="FU17" s="37">
        <f t="shared" si="163"/>
        <v>0</v>
      </c>
      <c r="FV17" s="38"/>
      <c r="FW17" s="38"/>
      <c r="FX17" s="38"/>
      <c r="FY17" s="37">
        <f t="shared" si="190"/>
        <v>0</v>
      </c>
      <c r="FZ17" s="38"/>
      <c r="GA17" s="38"/>
      <c r="GB17" s="38"/>
      <c r="GC17" s="37">
        <f t="shared" si="191"/>
        <v>0</v>
      </c>
      <c r="GD17" s="38"/>
      <c r="GE17" s="38"/>
      <c r="GF17" s="60"/>
      <c r="GG17" s="56">
        <f t="shared" si="166"/>
        <v>0</v>
      </c>
      <c r="GH17" s="51">
        <f t="shared" si="167"/>
        <v>0</v>
      </c>
      <c r="GI17" s="38"/>
      <c r="GJ17" s="38"/>
      <c r="GK17" s="38"/>
      <c r="GL17" s="37">
        <f t="shared" si="169"/>
        <v>0</v>
      </c>
      <c r="GM17" s="38"/>
      <c r="GN17" s="38"/>
      <c r="GO17" s="38"/>
      <c r="GP17" s="37">
        <f t="shared" si="192"/>
        <v>0</v>
      </c>
      <c r="GQ17" s="38"/>
      <c r="GR17" s="38"/>
      <c r="GS17" s="38"/>
      <c r="GT17" s="37">
        <f t="shared" si="193"/>
        <v>0</v>
      </c>
      <c r="GU17" s="38"/>
      <c r="GV17" s="38"/>
      <c r="GW17" s="38"/>
    </row>
    <row r="18" spans="1:205" ht="15" customHeight="1">
      <c r="A18" s="77" t="s">
        <v>18</v>
      </c>
      <c r="B18" s="54">
        <f t="shared" si="14"/>
        <v>3230</v>
      </c>
      <c r="C18" s="54">
        <f t="shared" si="15"/>
        <v>206</v>
      </c>
      <c r="D18" s="52">
        <f t="shared" si="16"/>
        <v>4</v>
      </c>
      <c r="E18" s="21">
        <f t="shared" si="17"/>
        <v>29</v>
      </c>
      <c r="F18" s="48">
        <f t="shared" si="18"/>
        <v>173</v>
      </c>
      <c r="G18" s="54">
        <f t="shared" si="19"/>
        <v>594</v>
      </c>
      <c r="H18" s="52">
        <f t="shared" si="20"/>
        <v>62</v>
      </c>
      <c r="I18" s="21">
        <f t="shared" si="21"/>
        <v>75</v>
      </c>
      <c r="J18" s="48">
        <f t="shared" si="22"/>
        <v>457</v>
      </c>
      <c r="K18" s="54">
        <f t="shared" si="23"/>
        <v>638</v>
      </c>
      <c r="L18" s="52">
        <f t="shared" si="24"/>
        <v>118</v>
      </c>
      <c r="M18" s="21">
        <f t="shared" si="25"/>
        <v>57</v>
      </c>
      <c r="N18" s="48">
        <f t="shared" si="26"/>
        <v>463</v>
      </c>
      <c r="O18" s="54">
        <f t="shared" si="27"/>
        <v>1792</v>
      </c>
      <c r="P18" s="52">
        <f t="shared" si="28"/>
        <v>169</v>
      </c>
      <c r="Q18" s="21">
        <f t="shared" si="29"/>
        <v>387</v>
      </c>
      <c r="R18" s="21">
        <f t="shared" si="30"/>
        <v>1236</v>
      </c>
      <c r="S18" s="72">
        <f t="shared" si="31"/>
        <v>1515</v>
      </c>
      <c r="T18" s="63">
        <f t="shared" si="32"/>
        <v>106</v>
      </c>
      <c r="U18" s="37">
        <f>U19+U20+U21</f>
        <v>0</v>
      </c>
      <c r="V18" s="37">
        <f t="shared" ref="V18:W18" si="194">V19+V20+V21</f>
        <v>0</v>
      </c>
      <c r="W18" s="37">
        <f t="shared" si="194"/>
        <v>106</v>
      </c>
      <c r="X18" s="31">
        <f t="shared" si="33"/>
        <v>288</v>
      </c>
      <c r="Y18" s="37">
        <f t="shared" ref="Y18:AA18" si="195">Y19+Y20+Y21</f>
        <v>0</v>
      </c>
      <c r="Z18" s="37">
        <f t="shared" si="195"/>
        <v>0</v>
      </c>
      <c r="AA18" s="37">
        <f t="shared" si="195"/>
        <v>288</v>
      </c>
      <c r="AB18" s="31">
        <f t="shared" si="34"/>
        <v>322</v>
      </c>
      <c r="AC18" s="37">
        <f t="shared" ref="AC18:AE18" si="196">AC19+AC20+AC21</f>
        <v>0</v>
      </c>
      <c r="AD18" s="37">
        <f t="shared" si="196"/>
        <v>0</v>
      </c>
      <c r="AE18" s="37">
        <f t="shared" si="196"/>
        <v>322</v>
      </c>
      <c r="AF18" s="31">
        <f t="shared" si="35"/>
        <v>799</v>
      </c>
      <c r="AG18" s="37">
        <f t="shared" ref="AG18:AI18" si="197">AG19+AG20+AG21</f>
        <v>0</v>
      </c>
      <c r="AH18" s="37">
        <f t="shared" si="197"/>
        <v>0</v>
      </c>
      <c r="AI18" s="59">
        <f t="shared" si="197"/>
        <v>799</v>
      </c>
      <c r="AJ18" s="54">
        <f t="shared" si="36"/>
        <v>1715</v>
      </c>
      <c r="AK18" s="63">
        <f t="shared" si="37"/>
        <v>100</v>
      </c>
      <c r="AL18" s="36">
        <f t="shared" si="74"/>
        <v>4</v>
      </c>
      <c r="AM18" s="36">
        <f t="shared" si="74"/>
        <v>29</v>
      </c>
      <c r="AN18" s="36">
        <f t="shared" si="74"/>
        <v>67</v>
      </c>
      <c r="AO18" s="31">
        <f t="shared" si="38"/>
        <v>306</v>
      </c>
      <c r="AP18" s="36">
        <f t="shared" si="39"/>
        <v>62</v>
      </c>
      <c r="AQ18" s="36">
        <f t="shared" si="39"/>
        <v>75</v>
      </c>
      <c r="AR18" s="36">
        <f t="shared" si="39"/>
        <v>169</v>
      </c>
      <c r="AS18" s="31">
        <f t="shared" si="40"/>
        <v>316</v>
      </c>
      <c r="AT18" s="36">
        <f t="shared" si="39"/>
        <v>118</v>
      </c>
      <c r="AU18" s="36">
        <f t="shared" si="39"/>
        <v>57</v>
      </c>
      <c r="AV18" s="36">
        <f t="shared" si="39"/>
        <v>141</v>
      </c>
      <c r="AW18" s="31">
        <f t="shared" si="41"/>
        <v>993</v>
      </c>
      <c r="AX18" s="36">
        <f t="shared" si="39"/>
        <v>169</v>
      </c>
      <c r="AY18" s="36">
        <f t="shared" si="39"/>
        <v>387</v>
      </c>
      <c r="AZ18" s="46">
        <f t="shared" si="39"/>
        <v>437</v>
      </c>
      <c r="BA18" s="53">
        <f>BB18+BF18+BJ18+BN18</f>
        <v>951</v>
      </c>
      <c r="BB18" s="51">
        <f t="shared" si="119"/>
        <v>58</v>
      </c>
      <c r="BC18" s="21">
        <f>BC19+BC20+BC21</f>
        <v>3</v>
      </c>
      <c r="BD18" s="21">
        <f t="shared" ref="BD18:BE18" si="198">BD19+BD20+BD21</f>
        <v>15</v>
      </c>
      <c r="BE18" s="21">
        <f t="shared" si="198"/>
        <v>40</v>
      </c>
      <c r="BF18" s="37">
        <f>+BG18+BH18+BI18</f>
        <v>161</v>
      </c>
      <c r="BG18" s="21">
        <f t="shared" ref="BG18:BI18" si="199">BG19+BG20+BG21</f>
        <v>30</v>
      </c>
      <c r="BH18" s="21">
        <f t="shared" si="199"/>
        <v>41</v>
      </c>
      <c r="BI18" s="21">
        <f t="shared" si="199"/>
        <v>90</v>
      </c>
      <c r="BJ18" s="37">
        <f>+BK18+BL18+BM18</f>
        <v>145</v>
      </c>
      <c r="BK18" s="21">
        <f t="shared" ref="BK18:BM18" si="200">BK19+BK20+BK21</f>
        <v>65</v>
      </c>
      <c r="BL18" s="21">
        <f t="shared" si="200"/>
        <v>20</v>
      </c>
      <c r="BM18" s="21">
        <f t="shared" si="200"/>
        <v>60</v>
      </c>
      <c r="BN18" s="37">
        <f>+BO18+BP18+BQ18</f>
        <v>587</v>
      </c>
      <c r="BO18" s="21">
        <f t="shared" ref="BO18:BQ18" si="201">BO19+BO20+BO21</f>
        <v>95</v>
      </c>
      <c r="BP18" s="21">
        <f t="shared" si="201"/>
        <v>196</v>
      </c>
      <c r="BQ18" s="48">
        <f t="shared" si="201"/>
        <v>296</v>
      </c>
      <c r="BR18" s="66">
        <f>+BS18+BW18+CA18+CE18</f>
        <v>246</v>
      </c>
      <c r="BS18" s="50">
        <f t="shared" si="125"/>
        <v>10</v>
      </c>
      <c r="BT18" s="21">
        <f>BT19+BT20+BT21</f>
        <v>0</v>
      </c>
      <c r="BU18" s="21">
        <f t="shared" ref="BU18:BV18" si="202">BU19+BU20+BU21</f>
        <v>2</v>
      </c>
      <c r="BV18" s="21">
        <f t="shared" si="202"/>
        <v>8</v>
      </c>
      <c r="BW18" s="39">
        <f>+BX18+BY18+BZ18</f>
        <v>44</v>
      </c>
      <c r="BX18" s="21">
        <f t="shared" ref="BX18:BZ18" si="203">BX19+BX20+BX21</f>
        <v>9</v>
      </c>
      <c r="BY18" s="21">
        <f t="shared" si="203"/>
        <v>9</v>
      </c>
      <c r="BZ18" s="21">
        <f t="shared" si="203"/>
        <v>26</v>
      </c>
      <c r="CA18" s="31">
        <f t="shared" si="47"/>
        <v>47</v>
      </c>
      <c r="CB18" s="21">
        <f t="shared" ref="CB18:CD18" si="204">CB19+CB20+CB21</f>
        <v>17</v>
      </c>
      <c r="CC18" s="21">
        <f t="shared" si="204"/>
        <v>17</v>
      </c>
      <c r="CD18" s="21">
        <f t="shared" si="204"/>
        <v>13</v>
      </c>
      <c r="CE18" s="31">
        <f t="shared" si="48"/>
        <v>145</v>
      </c>
      <c r="CF18" s="21">
        <f t="shared" ref="CF18:CH18" si="205">CF19+CF20+CF21</f>
        <v>14</v>
      </c>
      <c r="CG18" s="21">
        <f t="shared" si="205"/>
        <v>102</v>
      </c>
      <c r="CH18" s="48">
        <f t="shared" si="205"/>
        <v>29</v>
      </c>
      <c r="CI18" s="66">
        <f>+CJ18+CN18+CR18+CV18</f>
        <v>126</v>
      </c>
      <c r="CJ18" s="51">
        <f t="shared" si="131"/>
        <v>12</v>
      </c>
      <c r="CK18" s="21">
        <f>CK19+CK20+CK21</f>
        <v>1</v>
      </c>
      <c r="CL18" s="21">
        <f t="shared" ref="CL18:CM18" si="206">CL19+CL20+CL21</f>
        <v>3</v>
      </c>
      <c r="CM18" s="21">
        <f t="shared" si="206"/>
        <v>8</v>
      </c>
      <c r="CN18" s="37">
        <f>+CO18+CP18+CQ18</f>
        <v>27</v>
      </c>
      <c r="CO18" s="21">
        <f t="shared" ref="CO18:CQ18" si="207">CO19+CO20+CO21</f>
        <v>6</v>
      </c>
      <c r="CP18" s="21">
        <f t="shared" si="207"/>
        <v>9</v>
      </c>
      <c r="CQ18" s="21">
        <f t="shared" si="207"/>
        <v>12</v>
      </c>
      <c r="CR18" s="37">
        <f>+CS18+CT18+CU18</f>
        <v>31</v>
      </c>
      <c r="CS18" s="21">
        <f t="shared" ref="CS18:CU18" si="208">CS19+CS20+CS21</f>
        <v>7</v>
      </c>
      <c r="CT18" s="21">
        <f t="shared" si="208"/>
        <v>2</v>
      </c>
      <c r="CU18" s="21">
        <f t="shared" si="208"/>
        <v>22</v>
      </c>
      <c r="CV18" s="37">
        <f>+CW18+CX18+CY18</f>
        <v>56</v>
      </c>
      <c r="CW18" s="21">
        <f t="shared" ref="CW18:CY18" si="209">CW19+CW20+CW21</f>
        <v>11</v>
      </c>
      <c r="CX18" s="21">
        <f t="shared" si="209"/>
        <v>30</v>
      </c>
      <c r="CY18" s="48">
        <f t="shared" si="209"/>
        <v>15</v>
      </c>
      <c r="CZ18" s="69">
        <f>+DA18+DE18+DI18+DM18</f>
        <v>122</v>
      </c>
      <c r="DA18" s="51">
        <f t="shared" si="137"/>
        <v>5</v>
      </c>
      <c r="DB18" s="37">
        <f>DB19+DB20+DB21</f>
        <v>0</v>
      </c>
      <c r="DC18" s="37">
        <f t="shared" ref="DC18:DD18" si="210">DC19+DC20+DC21</f>
        <v>3</v>
      </c>
      <c r="DD18" s="37">
        <f t="shared" si="210"/>
        <v>2</v>
      </c>
      <c r="DE18" s="37">
        <f>+DF18+DG18+DH18</f>
        <v>14</v>
      </c>
      <c r="DF18" s="37">
        <f t="shared" ref="DF18:DH18" si="211">DF19+DF20+DF21</f>
        <v>5</v>
      </c>
      <c r="DG18" s="37">
        <f t="shared" si="211"/>
        <v>2</v>
      </c>
      <c r="DH18" s="37">
        <f t="shared" si="211"/>
        <v>7</v>
      </c>
      <c r="DI18" s="37">
        <f>+DJ18+DK18+DL18</f>
        <v>34</v>
      </c>
      <c r="DJ18" s="37">
        <f t="shared" ref="DJ18:DL18" si="212">DJ19+DJ20+DJ21</f>
        <v>10</v>
      </c>
      <c r="DK18" s="37">
        <f t="shared" si="212"/>
        <v>7</v>
      </c>
      <c r="DL18" s="37">
        <f t="shared" si="212"/>
        <v>17</v>
      </c>
      <c r="DM18" s="37">
        <f>+DN18+DO18+DP18</f>
        <v>69</v>
      </c>
      <c r="DN18" s="37">
        <f t="shared" ref="DN18:DP18" si="213">DN19+DN20+DN21</f>
        <v>19</v>
      </c>
      <c r="DO18" s="37">
        <f t="shared" si="213"/>
        <v>22</v>
      </c>
      <c r="DP18" s="59">
        <f t="shared" si="213"/>
        <v>28</v>
      </c>
      <c r="DQ18" s="69">
        <f>+DR18+DV18+DZ18+ED18</f>
        <v>69</v>
      </c>
      <c r="DR18" s="51">
        <f t="shared" si="143"/>
        <v>11</v>
      </c>
      <c r="DS18" s="37">
        <f>DS19+DS20+DS21</f>
        <v>0</v>
      </c>
      <c r="DT18" s="37">
        <f t="shared" ref="DT18:DU18" si="214">DT19+DT20+DT21</f>
        <v>4</v>
      </c>
      <c r="DU18" s="37">
        <f t="shared" si="214"/>
        <v>7</v>
      </c>
      <c r="DV18" s="37">
        <f>+DW18+DX18+DY18</f>
        <v>22</v>
      </c>
      <c r="DW18" s="37">
        <f t="shared" ref="DW18:DY18" si="215">DW19+DW20+DW21</f>
        <v>4</v>
      </c>
      <c r="DX18" s="37">
        <f t="shared" si="215"/>
        <v>7</v>
      </c>
      <c r="DY18" s="37">
        <f t="shared" si="215"/>
        <v>11</v>
      </c>
      <c r="DZ18" s="37">
        <f>+EA18+EB18+EC18</f>
        <v>11</v>
      </c>
      <c r="EA18" s="37">
        <f t="shared" ref="EA18:EC18" si="216">EA19+EA20+EA21</f>
        <v>0</v>
      </c>
      <c r="EB18" s="37">
        <f t="shared" si="216"/>
        <v>5</v>
      </c>
      <c r="EC18" s="37">
        <f t="shared" si="216"/>
        <v>6</v>
      </c>
      <c r="ED18" s="37">
        <f>+EE18+EF18+EG18</f>
        <v>25</v>
      </c>
      <c r="EE18" s="37">
        <f t="shared" ref="EE18:EG18" si="217">EE19+EE20+EE21</f>
        <v>7</v>
      </c>
      <c r="EF18" s="37">
        <f t="shared" si="217"/>
        <v>5</v>
      </c>
      <c r="EG18" s="59">
        <f t="shared" si="217"/>
        <v>13</v>
      </c>
      <c r="EH18" s="69">
        <f>+EI18+EM18+EQ18+EU18</f>
        <v>63</v>
      </c>
      <c r="EI18" s="51">
        <f t="shared" si="149"/>
        <v>4</v>
      </c>
      <c r="EJ18" s="37">
        <f>EJ19+EJ20+EJ21</f>
        <v>0</v>
      </c>
      <c r="EK18" s="37">
        <f t="shared" ref="EK18:EL18" si="218">EK19+EK20+EK21</f>
        <v>2</v>
      </c>
      <c r="EL18" s="37">
        <f t="shared" si="218"/>
        <v>2</v>
      </c>
      <c r="EM18" s="37">
        <f>+EN18+EO18+EP18</f>
        <v>9</v>
      </c>
      <c r="EN18" s="37">
        <f t="shared" ref="EN18:EP18" si="219">EN19+EN20+EN21</f>
        <v>2</v>
      </c>
      <c r="EO18" s="37">
        <f t="shared" si="219"/>
        <v>1</v>
      </c>
      <c r="EP18" s="37">
        <f t="shared" si="219"/>
        <v>6</v>
      </c>
      <c r="EQ18" s="37">
        <f>+ER18+ES18+ET18</f>
        <v>10</v>
      </c>
      <c r="ER18" s="37">
        <f t="shared" ref="ER18:ET18" si="220">ER19+ER20+ER21</f>
        <v>5</v>
      </c>
      <c r="ES18" s="37">
        <f t="shared" si="220"/>
        <v>0</v>
      </c>
      <c r="ET18" s="37">
        <f t="shared" si="220"/>
        <v>5</v>
      </c>
      <c r="EU18" s="37">
        <f>+EV18+EW18+EX18</f>
        <v>40</v>
      </c>
      <c r="EV18" s="37">
        <f t="shared" ref="EV18:EX18" si="221">EV19+EV20+EV21</f>
        <v>6</v>
      </c>
      <c r="EW18" s="37">
        <f t="shared" si="221"/>
        <v>10</v>
      </c>
      <c r="EX18" s="59">
        <f t="shared" si="221"/>
        <v>24</v>
      </c>
      <c r="EY18" s="69">
        <f>+EZ18+FD18+FH18+FL18</f>
        <v>62</v>
      </c>
      <c r="EZ18" s="51">
        <f t="shared" si="155"/>
        <v>0</v>
      </c>
      <c r="FA18" s="37">
        <f>FA19+FA20+FA21</f>
        <v>0</v>
      </c>
      <c r="FB18" s="37">
        <f t="shared" ref="FB18:FC18" si="222">FB19+FB20+FB21</f>
        <v>0</v>
      </c>
      <c r="FC18" s="37">
        <f t="shared" si="222"/>
        <v>0</v>
      </c>
      <c r="FD18" s="37">
        <f>+FE18+FF18+FG18</f>
        <v>13</v>
      </c>
      <c r="FE18" s="37">
        <f t="shared" ref="FE18:FG18" si="223">FE19+FE20+FE21</f>
        <v>4</v>
      </c>
      <c r="FF18" s="37">
        <f t="shared" si="223"/>
        <v>4</v>
      </c>
      <c r="FG18" s="37">
        <f t="shared" si="223"/>
        <v>5</v>
      </c>
      <c r="FH18" s="37">
        <f>+FI18+FJ18+FK18</f>
        <v>20</v>
      </c>
      <c r="FI18" s="37">
        <f t="shared" ref="FI18:FK18" si="224">FI19+FI20+FI21</f>
        <v>8</v>
      </c>
      <c r="FJ18" s="37">
        <f t="shared" si="224"/>
        <v>3</v>
      </c>
      <c r="FK18" s="37">
        <f t="shared" si="224"/>
        <v>9</v>
      </c>
      <c r="FL18" s="37">
        <f>+FM18+FN18+FO18</f>
        <v>29</v>
      </c>
      <c r="FM18" s="37">
        <f t="shared" ref="FM18:FO18" si="225">FM19+FM20+FM21</f>
        <v>4</v>
      </c>
      <c r="FN18" s="37">
        <f t="shared" si="225"/>
        <v>7</v>
      </c>
      <c r="FO18" s="59">
        <f t="shared" si="225"/>
        <v>18</v>
      </c>
      <c r="FP18" s="69">
        <f>+FQ18+FU18+FY18+GC18</f>
        <v>41</v>
      </c>
      <c r="FQ18" s="51">
        <f t="shared" si="161"/>
        <v>0</v>
      </c>
      <c r="FR18" s="37">
        <f>FR19+FR20+FR21</f>
        <v>0</v>
      </c>
      <c r="FS18" s="37">
        <f t="shared" ref="FS18:FT18" si="226">FS19+FS20+FS21</f>
        <v>0</v>
      </c>
      <c r="FT18" s="37">
        <f t="shared" si="226"/>
        <v>0</v>
      </c>
      <c r="FU18" s="37">
        <f>+FV18+FW18+FX18</f>
        <v>13</v>
      </c>
      <c r="FV18" s="37">
        <f t="shared" ref="FV18:FX18" si="227">FV19+FV20+FV21</f>
        <v>2</v>
      </c>
      <c r="FW18" s="37">
        <f t="shared" si="227"/>
        <v>2</v>
      </c>
      <c r="FX18" s="37">
        <f t="shared" si="227"/>
        <v>9</v>
      </c>
      <c r="FY18" s="37">
        <f>+FZ18+GA18+GB18</f>
        <v>13</v>
      </c>
      <c r="FZ18" s="37">
        <f t="shared" ref="FZ18:GB18" si="228">FZ19+FZ20+FZ21</f>
        <v>3</v>
      </c>
      <c r="GA18" s="37">
        <f t="shared" si="228"/>
        <v>3</v>
      </c>
      <c r="GB18" s="37">
        <f t="shared" si="228"/>
        <v>7</v>
      </c>
      <c r="GC18" s="37">
        <f>+GD18+GE18+GF18</f>
        <v>15</v>
      </c>
      <c r="GD18" s="37">
        <f t="shared" ref="GD18:GF18" si="229">GD19+GD20+GD21</f>
        <v>5</v>
      </c>
      <c r="GE18" s="37">
        <f t="shared" si="229"/>
        <v>6</v>
      </c>
      <c r="GF18" s="59">
        <f t="shared" si="229"/>
        <v>4</v>
      </c>
      <c r="GG18" s="69">
        <f>+GH18+GL18+GP18+GT18</f>
        <v>35</v>
      </c>
      <c r="GH18" s="51">
        <f t="shared" si="167"/>
        <v>0</v>
      </c>
      <c r="GI18" s="37">
        <f>GI19+GI20+GI21</f>
        <v>0</v>
      </c>
      <c r="GJ18" s="37">
        <f t="shared" ref="GJ18:GK18" si="230">GJ19+GJ20+GJ21</f>
        <v>0</v>
      </c>
      <c r="GK18" s="37">
        <f t="shared" si="230"/>
        <v>0</v>
      </c>
      <c r="GL18" s="37">
        <f>+GM18+GN18+GO18</f>
        <v>3</v>
      </c>
      <c r="GM18" s="37">
        <f t="shared" ref="GM18:GO18" si="231">GM19+GM20+GM21</f>
        <v>0</v>
      </c>
      <c r="GN18" s="37">
        <f t="shared" si="231"/>
        <v>0</v>
      </c>
      <c r="GO18" s="37">
        <f t="shared" si="231"/>
        <v>3</v>
      </c>
      <c r="GP18" s="37">
        <f>+GQ18+GR18+GS18</f>
        <v>5</v>
      </c>
      <c r="GQ18" s="37">
        <f t="shared" ref="GQ18:GS18" si="232">GQ19+GQ20+GQ21</f>
        <v>3</v>
      </c>
      <c r="GR18" s="37">
        <f t="shared" si="232"/>
        <v>0</v>
      </c>
      <c r="GS18" s="37">
        <f t="shared" si="232"/>
        <v>2</v>
      </c>
      <c r="GT18" s="37">
        <f>+GU18+GV18+GW18</f>
        <v>27</v>
      </c>
      <c r="GU18" s="37">
        <f t="shared" ref="GU18:GW18" si="233">GU19+GU20+GU21</f>
        <v>8</v>
      </c>
      <c r="GV18" s="37">
        <f t="shared" si="233"/>
        <v>9</v>
      </c>
      <c r="GW18" s="37">
        <f t="shared" si="233"/>
        <v>10</v>
      </c>
    </row>
    <row r="19" spans="1:205" s="12" customFormat="1">
      <c r="A19" s="76" t="s">
        <v>30</v>
      </c>
      <c r="B19" s="90">
        <f t="shared" si="14"/>
        <v>574</v>
      </c>
      <c r="C19" s="54">
        <f t="shared" si="15"/>
        <v>48</v>
      </c>
      <c r="D19" s="52">
        <f t="shared" si="16"/>
        <v>4</v>
      </c>
      <c r="E19" s="21">
        <f t="shared" si="17"/>
        <v>18</v>
      </c>
      <c r="F19" s="48">
        <f t="shared" si="18"/>
        <v>26</v>
      </c>
      <c r="G19" s="54">
        <f t="shared" si="19"/>
        <v>138</v>
      </c>
      <c r="H19" s="52">
        <f t="shared" si="20"/>
        <v>31</v>
      </c>
      <c r="I19" s="21">
        <f t="shared" si="21"/>
        <v>43</v>
      </c>
      <c r="J19" s="48">
        <f t="shared" si="22"/>
        <v>64</v>
      </c>
      <c r="K19" s="54">
        <f t="shared" si="23"/>
        <v>123</v>
      </c>
      <c r="L19" s="52">
        <f t="shared" si="24"/>
        <v>54</v>
      </c>
      <c r="M19" s="21">
        <f t="shared" si="25"/>
        <v>23</v>
      </c>
      <c r="N19" s="48">
        <f t="shared" si="26"/>
        <v>46</v>
      </c>
      <c r="O19" s="54">
        <f t="shared" si="27"/>
        <v>265</v>
      </c>
      <c r="P19" s="52">
        <f t="shared" si="28"/>
        <v>76</v>
      </c>
      <c r="Q19" s="21">
        <f t="shared" si="29"/>
        <v>99</v>
      </c>
      <c r="R19" s="21">
        <f t="shared" si="30"/>
        <v>90</v>
      </c>
      <c r="S19" s="72">
        <f t="shared" si="31"/>
        <v>0</v>
      </c>
      <c r="T19" s="63">
        <f t="shared" si="32"/>
        <v>0</v>
      </c>
      <c r="U19" s="20"/>
      <c r="V19" s="20"/>
      <c r="W19" s="20"/>
      <c r="X19" s="31">
        <f t="shared" si="33"/>
        <v>0</v>
      </c>
      <c r="Y19" s="20"/>
      <c r="Z19" s="20"/>
      <c r="AA19" s="20"/>
      <c r="AB19" s="31">
        <f t="shared" si="34"/>
        <v>0</v>
      </c>
      <c r="AC19" s="20"/>
      <c r="AD19" s="20"/>
      <c r="AE19" s="20"/>
      <c r="AF19" s="31">
        <f t="shared" si="35"/>
        <v>0</v>
      </c>
      <c r="AG19" s="20"/>
      <c r="AH19" s="20"/>
      <c r="AI19" s="47"/>
      <c r="AJ19" s="54">
        <f t="shared" si="36"/>
        <v>574</v>
      </c>
      <c r="AK19" s="63">
        <f t="shared" si="37"/>
        <v>48</v>
      </c>
      <c r="AL19" s="20">
        <f t="shared" si="74"/>
        <v>4</v>
      </c>
      <c r="AM19" s="20">
        <f t="shared" si="74"/>
        <v>18</v>
      </c>
      <c r="AN19" s="20">
        <f t="shared" si="74"/>
        <v>26</v>
      </c>
      <c r="AO19" s="31">
        <f t="shared" si="38"/>
        <v>138</v>
      </c>
      <c r="AP19" s="20">
        <f t="shared" si="39"/>
        <v>31</v>
      </c>
      <c r="AQ19" s="20">
        <f t="shared" si="39"/>
        <v>43</v>
      </c>
      <c r="AR19" s="20">
        <f t="shared" si="39"/>
        <v>64</v>
      </c>
      <c r="AS19" s="31">
        <f t="shared" si="40"/>
        <v>123</v>
      </c>
      <c r="AT19" s="20">
        <f t="shared" si="39"/>
        <v>54</v>
      </c>
      <c r="AU19" s="20">
        <f t="shared" si="39"/>
        <v>23</v>
      </c>
      <c r="AV19" s="20">
        <f t="shared" si="39"/>
        <v>46</v>
      </c>
      <c r="AW19" s="31">
        <f t="shared" si="41"/>
        <v>265</v>
      </c>
      <c r="AX19" s="20">
        <f t="shared" si="39"/>
        <v>76</v>
      </c>
      <c r="AY19" s="20">
        <f t="shared" si="39"/>
        <v>99</v>
      </c>
      <c r="AZ19" s="47">
        <f t="shared" si="39"/>
        <v>90</v>
      </c>
      <c r="BA19" s="53">
        <f>BB19+BF19+BJ19+BN19</f>
        <v>304</v>
      </c>
      <c r="BB19" s="50">
        <f t="shared" si="119"/>
        <v>28</v>
      </c>
      <c r="BC19" s="20">
        <v>3</v>
      </c>
      <c r="BD19" s="20">
        <v>10</v>
      </c>
      <c r="BE19" s="20">
        <f>15-3+3</f>
        <v>15</v>
      </c>
      <c r="BF19" s="39">
        <f t="shared" ref="BF19:BF25" si="234">+BG19+BH19+BI19</f>
        <v>71</v>
      </c>
      <c r="BG19" s="20">
        <v>15</v>
      </c>
      <c r="BH19" s="20">
        <f>5+21</f>
        <v>26</v>
      </c>
      <c r="BI19" s="20">
        <v>30</v>
      </c>
      <c r="BJ19" s="39">
        <f t="shared" ref="BJ19:BJ24" si="235">BK19+BL19+BM19</f>
        <v>45</v>
      </c>
      <c r="BK19" s="20">
        <v>25</v>
      </c>
      <c r="BL19" s="20">
        <v>5</v>
      </c>
      <c r="BM19" s="20">
        <v>15</v>
      </c>
      <c r="BN19" s="39">
        <f t="shared" ref="BN19:BN24" si="236">BO19+BP19+BQ19</f>
        <v>160</v>
      </c>
      <c r="BO19" s="20">
        <v>50</v>
      </c>
      <c r="BP19" s="20">
        <v>50</v>
      </c>
      <c r="BQ19" s="47">
        <v>60</v>
      </c>
      <c r="BR19" s="66">
        <f t="shared" ref="BR19:BR33" si="237">+BS19+BW19+CA19+CE19</f>
        <v>65</v>
      </c>
      <c r="BS19" s="50">
        <f t="shared" si="125"/>
        <v>3</v>
      </c>
      <c r="BT19" s="20">
        <v>0</v>
      </c>
      <c r="BU19" s="20">
        <v>0</v>
      </c>
      <c r="BV19" s="20">
        <v>3</v>
      </c>
      <c r="BW19" s="39">
        <f t="shared" ref="BW19:BW25" si="238">+BX19+BY19+BZ19</f>
        <v>23</v>
      </c>
      <c r="BX19" s="20">
        <v>4</v>
      </c>
      <c r="BY19" s="20">
        <v>4</v>
      </c>
      <c r="BZ19" s="20">
        <v>15</v>
      </c>
      <c r="CA19" s="31">
        <f t="shared" si="47"/>
        <v>27</v>
      </c>
      <c r="CB19" s="20">
        <v>11</v>
      </c>
      <c r="CC19" s="20">
        <v>10</v>
      </c>
      <c r="CD19" s="20">
        <v>6</v>
      </c>
      <c r="CE19" s="31">
        <f t="shared" si="48"/>
        <v>12</v>
      </c>
      <c r="CF19" s="20">
        <v>4</v>
      </c>
      <c r="CG19" s="20">
        <v>4</v>
      </c>
      <c r="CH19" s="47">
        <v>4</v>
      </c>
      <c r="CI19" s="66">
        <f t="shared" ref="CI19:CI33" si="239">+CJ19+CN19+CR19+CV19</f>
        <v>62</v>
      </c>
      <c r="CJ19" s="52">
        <f t="shared" si="131"/>
        <v>6</v>
      </c>
      <c r="CK19" s="20">
        <v>1</v>
      </c>
      <c r="CL19" s="20">
        <v>2</v>
      </c>
      <c r="CM19" s="20">
        <v>3</v>
      </c>
      <c r="CN19" s="21">
        <f t="shared" ref="CN19:CN25" si="240">+CO19+CP19+CQ19</f>
        <v>14</v>
      </c>
      <c r="CO19" s="20">
        <v>3</v>
      </c>
      <c r="CP19" s="20">
        <v>6</v>
      </c>
      <c r="CQ19" s="20">
        <v>5</v>
      </c>
      <c r="CR19" s="21">
        <f t="shared" ref="CR19:CR24" si="241">CS19+CT19+CU19</f>
        <v>22</v>
      </c>
      <c r="CS19" s="20">
        <v>5</v>
      </c>
      <c r="CT19" s="20">
        <v>2</v>
      </c>
      <c r="CU19" s="20">
        <v>15</v>
      </c>
      <c r="CV19" s="21">
        <f t="shared" ref="CV19:CV24" si="242">CW19+CX19+CY19</f>
        <v>20</v>
      </c>
      <c r="CW19" s="20">
        <v>1</v>
      </c>
      <c r="CX19" s="20">
        <v>18</v>
      </c>
      <c r="CY19" s="47">
        <v>1</v>
      </c>
      <c r="CZ19" s="54">
        <f t="shared" ref="CZ19:CZ33" si="243">+DA19+DE19+DI19+DM19</f>
        <v>58</v>
      </c>
      <c r="DA19" s="52">
        <f t="shared" si="137"/>
        <v>5</v>
      </c>
      <c r="DB19" s="20">
        <v>0</v>
      </c>
      <c r="DC19" s="20">
        <v>3</v>
      </c>
      <c r="DD19" s="20">
        <v>2</v>
      </c>
      <c r="DE19" s="21">
        <f t="shared" ref="DE19:DE25" si="244">+DF19+DG19+DH19</f>
        <v>3</v>
      </c>
      <c r="DF19" s="20">
        <v>3</v>
      </c>
      <c r="DG19" s="20">
        <v>0</v>
      </c>
      <c r="DH19" s="20">
        <v>0</v>
      </c>
      <c r="DI19" s="21">
        <f t="shared" ref="DI19:DI24" si="245">DJ19+DK19+DL19</f>
        <v>9</v>
      </c>
      <c r="DJ19" s="20">
        <v>5</v>
      </c>
      <c r="DK19" s="20">
        <v>2</v>
      </c>
      <c r="DL19" s="20">
        <v>2</v>
      </c>
      <c r="DM19" s="21">
        <f t="shared" ref="DM19:DM24" si="246">DN19+DO19+DP19</f>
        <v>41</v>
      </c>
      <c r="DN19" s="20">
        <v>14</v>
      </c>
      <c r="DO19" s="20">
        <v>14</v>
      </c>
      <c r="DP19" s="47">
        <v>13</v>
      </c>
      <c r="DQ19" s="54">
        <f t="shared" ref="DQ19:DQ33" si="247">+DR19+DV19+DZ19+ED19</f>
        <v>23</v>
      </c>
      <c r="DR19" s="52">
        <f t="shared" si="143"/>
        <v>4</v>
      </c>
      <c r="DS19" s="20">
        <v>0</v>
      </c>
      <c r="DT19" s="20">
        <v>2</v>
      </c>
      <c r="DU19" s="20">
        <v>2</v>
      </c>
      <c r="DV19" s="21">
        <f t="shared" ref="DV19:DV25" si="248">+DW19+DX19+DY19</f>
        <v>8</v>
      </c>
      <c r="DW19" s="20">
        <v>2</v>
      </c>
      <c r="DX19" s="20">
        <v>3</v>
      </c>
      <c r="DY19" s="20">
        <v>3</v>
      </c>
      <c r="DZ19" s="21">
        <f t="shared" ref="DZ19:DZ24" si="249">EA19+EB19+EC19</f>
        <v>4</v>
      </c>
      <c r="EA19" s="20">
        <v>0</v>
      </c>
      <c r="EB19" s="20">
        <v>2</v>
      </c>
      <c r="EC19" s="20">
        <v>2</v>
      </c>
      <c r="ED19" s="21">
        <f t="shared" ref="ED19:ED24" si="250">EE19+EF19+EG19</f>
        <v>7</v>
      </c>
      <c r="EE19" s="20">
        <v>3</v>
      </c>
      <c r="EF19" s="20">
        <v>2</v>
      </c>
      <c r="EG19" s="47">
        <v>2</v>
      </c>
      <c r="EH19" s="54">
        <f t="shared" ref="EH19:EH33" si="251">+EI19+EM19+EQ19+EU19</f>
        <v>14</v>
      </c>
      <c r="EI19" s="52">
        <f t="shared" si="149"/>
        <v>2</v>
      </c>
      <c r="EJ19" s="20">
        <v>0</v>
      </c>
      <c r="EK19" s="20">
        <v>1</v>
      </c>
      <c r="EL19" s="20">
        <v>1</v>
      </c>
      <c r="EM19" s="21">
        <f t="shared" ref="EM19:EM25" si="252">+EN19+EO19+EP19</f>
        <v>4</v>
      </c>
      <c r="EN19" s="20">
        <v>1</v>
      </c>
      <c r="EO19" s="20">
        <v>1</v>
      </c>
      <c r="EP19" s="20">
        <v>2</v>
      </c>
      <c r="EQ19" s="21">
        <f t="shared" ref="EQ19:EQ24" si="253">ER19+ES19+ET19</f>
        <v>2</v>
      </c>
      <c r="ER19" s="20">
        <v>2</v>
      </c>
      <c r="ES19" s="20">
        <v>0</v>
      </c>
      <c r="ET19" s="20">
        <v>0</v>
      </c>
      <c r="EU19" s="21">
        <f t="shared" ref="EU19:EU24" si="254">EV19+EW19+EX19</f>
        <v>6</v>
      </c>
      <c r="EV19" s="20">
        <v>2</v>
      </c>
      <c r="EW19" s="20">
        <v>2</v>
      </c>
      <c r="EX19" s="47">
        <v>2</v>
      </c>
      <c r="EY19" s="54">
        <f t="shared" ref="EY19:EY33" si="255">+EZ19+FD19+FH19+FL19</f>
        <v>25</v>
      </c>
      <c r="EZ19" s="52">
        <f t="shared" si="155"/>
        <v>0</v>
      </c>
      <c r="FA19" s="20">
        <v>0</v>
      </c>
      <c r="FB19" s="20">
        <v>0</v>
      </c>
      <c r="FC19" s="20">
        <v>0</v>
      </c>
      <c r="FD19" s="21">
        <f t="shared" ref="FD19:FD25" si="256">+FE19+FF19+FG19</f>
        <v>6</v>
      </c>
      <c r="FE19" s="20">
        <v>2</v>
      </c>
      <c r="FF19" s="20">
        <v>2</v>
      </c>
      <c r="FG19" s="20">
        <v>2</v>
      </c>
      <c r="FH19" s="21">
        <f t="shared" ref="FH19:FH24" si="257">FI19+FJ19+FK19</f>
        <v>8</v>
      </c>
      <c r="FI19" s="20">
        <v>5</v>
      </c>
      <c r="FJ19" s="20">
        <v>1</v>
      </c>
      <c r="FK19" s="20">
        <v>2</v>
      </c>
      <c r="FL19" s="21">
        <f t="shared" ref="FL19:FL24" si="258">FM19+FN19+FO19</f>
        <v>11</v>
      </c>
      <c r="FM19" s="20">
        <v>2</v>
      </c>
      <c r="FN19" s="20">
        <v>5</v>
      </c>
      <c r="FO19" s="47">
        <v>4</v>
      </c>
      <c r="FP19" s="54">
        <f t="shared" ref="FP19:FP33" si="259">+FQ19+FU19+FY19+GC19</f>
        <v>18</v>
      </c>
      <c r="FQ19" s="52">
        <f t="shared" si="161"/>
        <v>0</v>
      </c>
      <c r="FR19" s="20">
        <v>0</v>
      </c>
      <c r="FS19" s="20">
        <v>0</v>
      </c>
      <c r="FT19" s="20">
        <v>0</v>
      </c>
      <c r="FU19" s="21">
        <f t="shared" ref="FU19:FU25" si="260">+FV19+FW19+FX19</f>
        <v>6</v>
      </c>
      <c r="FV19" s="20">
        <v>1</v>
      </c>
      <c r="FW19" s="20">
        <v>1</v>
      </c>
      <c r="FX19" s="20">
        <v>4</v>
      </c>
      <c r="FY19" s="21">
        <f t="shared" ref="FY19:FY24" si="261">FZ19+GA19+GB19</f>
        <v>6</v>
      </c>
      <c r="FZ19" s="20">
        <v>1</v>
      </c>
      <c r="GA19" s="20">
        <v>1</v>
      </c>
      <c r="GB19" s="20">
        <v>4</v>
      </c>
      <c r="GC19" s="21">
        <f t="shared" ref="GC19:GC24" si="262">GD19+GE19+GF19</f>
        <v>6</v>
      </c>
      <c r="GD19" s="20">
        <v>0</v>
      </c>
      <c r="GE19" s="20">
        <v>4</v>
      </c>
      <c r="GF19" s="47">
        <v>2</v>
      </c>
      <c r="GG19" s="54">
        <f t="shared" ref="GG19:GG33" si="263">+GH19+GL19+GP19+GT19</f>
        <v>5</v>
      </c>
      <c r="GH19" s="52">
        <f t="shared" si="167"/>
        <v>0</v>
      </c>
      <c r="GI19" s="20">
        <v>0</v>
      </c>
      <c r="GJ19" s="20">
        <v>0</v>
      </c>
      <c r="GK19" s="20">
        <v>0</v>
      </c>
      <c r="GL19" s="21">
        <f t="shared" ref="GL19:GL25" si="264">+GM19+GN19+GO19</f>
        <v>3</v>
      </c>
      <c r="GM19" s="20">
        <v>0</v>
      </c>
      <c r="GN19" s="20">
        <v>0</v>
      </c>
      <c r="GO19" s="20">
        <v>3</v>
      </c>
      <c r="GP19" s="21">
        <f t="shared" ref="GP19:GP24" si="265">GQ19+GR19+GS19</f>
        <v>0</v>
      </c>
      <c r="GQ19" s="20">
        <v>0</v>
      </c>
      <c r="GR19" s="20">
        <v>0</v>
      </c>
      <c r="GS19" s="20">
        <v>0</v>
      </c>
      <c r="GT19" s="21">
        <f t="shared" ref="GT19:GT24" si="266">GU19+GV19+GW19</f>
        <v>2</v>
      </c>
      <c r="GU19" s="20">
        <v>0</v>
      </c>
      <c r="GV19" s="20">
        <v>0</v>
      </c>
      <c r="GW19" s="20">
        <v>2</v>
      </c>
    </row>
    <row r="20" spans="1:205">
      <c r="A20" s="76" t="s">
        <v>19</v>
      </c>
      <c r="B20" s="54">
        <f t="shared" si="14"/>
        <v>1515</v>
      </c>
      <c r="C20" s="54">
        <f t="shared" si="15"/>
        <v>106</v>
      </c>
      <c r="D20" s="52">
        <f t="shared" si="16"/>
        <v>0</v>
      </c>
      <c r="E20" s="21">
        <f t="shared" si="17"/>
        <v>0</v>
      </c>
      <c r="F20" s="48">
        <f t="shared" si="18"/>
        <v>106</v>
      </c>
      <c r="G20" s="54">
        <f t="shared" si="19"/>
        <v>288</v>
      </c>
      <c r="H20" s="52">
        <f t="shared" si="20"/>
        <v>0</v>
      </c>
      <c r="I20" s="21">
        <f t="shared" si="21"/>
        <v>0</v>
      </c>
      <c r="J20" s="48">
        <f t="shared" si="22"/>
        <v>288</v>
      </c>
      <c r="K20" s="54">
        <f t="shared" si="23"/>
        <v>322</v>
      </c>
      <c r="L20" s="52">
        <f t="shared" si="24"/>
        <v>0</v>
      </c>
      <c r="M20" s="21">
        <f t="shared" si="25"/>
        <v>0</v>
      </c>
      <c r="N20" s="48">
        <f t="shared" si="26"/>
        <v>322</v>
      </c>
      <c r="O20" s="54">
        <f t="shared" si="27"/>
        <v>799</v>
      </c>
      <c r="P20" s="52">
        <f t="shared" si="28"/>
        <v>0</v>
      </c>
      <c r="Q20" s="21">
        <f t="shared" si="29"/>
        <v>0</v>
      </c>
      <c r="R20" s="21">
        <f t="shared" si="30"/>
        <v>799</v>
      </c>
      <c r="S20" s="72">
        <f t="shared" si="31"/>
        <v>1515</v>
      </c>
      <c r="T20" s="63">
        <f t="shared" si="32"/>
        <v>106</v>
      </c>
      <c r="U20" s="36">
        <v>0</v>
      </c>
      <c r="V20" s="36">
        <v>0</v>
      </c>
      <c r="W20" s="36">
        <v>106</v>
      </c>
      <c r="X20" s="31">
        <f t="shared" si="33"/>
        <v>288</v>
      </c>
      <c r="Y20" s="36">
        <v>0</v>
      </c>
      <c r="Z20" s="36">
        <v>0</v>
      </c>
      <c r="AA20" s="36">
        <v>288</v>
      </c>
      <c r="AB20" s="31">
        <f t="shared" si="34"/>
        <v>322</v>
      </c>
      <c r="AC20" s="36">
        <v>0</v>
      </c>
      <c r="AD20" s="36">
        <v>0</v>
      </c>
      <c r="AE20" s="36">
        <v>322</v>
      </c>
      <c r="AF20" s="31">
        <f t="shared" si="35"/>
        <v>799</v>
      </c>
      <c r="AG20" s="36">
        <v>0</v>
      </c>
      <c r="AH20" s="36">
        <v>0</v>
      </c>
      <c r="AI20" s="46">
        <v>799</v>
      </c>
      <c r="AJ20" s="54">
        <f t="shared" si="36"/>
        <v>0</v>
      </c>
      <c r="AK20" s="63">
        <f t="shared" si="37"/>
        <v>0</v>
      </c>
      <c r="AL20" s="36">
        <f t="shared" si="74"/>
        <v>0</v>
      </c>
      <c r="AM20" s="36">
        <f t="shared" si="74"/>
        <v>0</v>
      </c>
      <c r="AN20" s="36">
        <f t="shared" si="74"/>
        <v>0</v>
      </c>
      <c r="AO20" s="31">
        <f t="shared" si="38"/>
        <v>0</v>
      </c>
      <c r="AP20" s="36">
        <f t="shared" si="39"/>
        <v>0</v>
      </c>
      <c r="AQ20" s="36">
        <f t="shared" si="39"/>
        <v>0</v>
      </c>
      <c r="AR20" s="36">
        <f t="shared" si="39"/>
        <v>0</v>
      </c>
      <c r="AS20" s="31">
        <f t="shared" si="40"/>
        <v>0</v>
      </c>
      <c r="AT20" s="36">
        <f t="shared" si="39"/>
        <v>0</v>
      </c>
      <c r="AU20" s="36">
        <f t="shared" si="39"/>
        <v>0</v>
      </c>
      <c r="AV20" s="36">
        <f t="shared" si="39"/>
        <v>0</v>
      </c>
      <c r="AW20" s="31">
        <f t="shared" si="41"/>
        <v>0</v>
      </c>
      <c r="AX20" s="36">
        <f t="shared" si="39"/>
        <v>0</v>
      </c>
      <c r="AY20" s="36">
        <f t="shared" si="39"/>
        <v>0</v>
      </c>
      <c r="AZ20" s="46">
        <f t="shared" si="39"/>
        <v>0</v>
      </c>
      <c r="BA20" s="56">
        <f t="shared" ref="BA20:BA33" si="267">+BB20+BF20+BJ20+BN20</f>
        <v>0</v>
      </c>
      <c r="BB20" s="52">
        <f t="shared" si="119"/>
        <v>0</v>
      </c>
      <c r="BC20" s="20"/>
      <c r="BD20" s="20"/>
      <c r="BE20" s="20"/>
      <c r="BF20" s="21">
        <f t="shared" si="234"/>
        <v>0</v>
      </c>
      <c r="BG20" s="20"/>
      <c r="BH20" s="20"/>
      <c r="BI20" s="20"/>
      <c r="BJ20" s="21">
        <f t="shared" si="235"/>
        <v>0</v>
      </c>
      <c r="BK20" s="20"/>
      <c r="BL20" s="20"/>
      <c r="BM20" s="20"/>
      <c r="BN20" s="21">
        <f t="shared" si="236"/>
        <v>0</v>
      </c>
      <c r="BO20" s="20"/>
      <c r="BP20" s="20"/>
      <c r="BQ20" s="47"/>
      <c r="BR20" s="66">
        <f t="shared" si="237"/>
        <v>0</v>
      </c>
      <c r="BS20" s="52">
        <f t="shared" si="125"/>
        <v>0</v>
      </c>
      <c r="BT20" s="20"/>
      <c r="BU20" s="20"/>
      <c r="BV20" s="20"/>
      <c r="BW20" s="21">
        <f t="shared" si="238"/>
        <v>0</v>
      </c>
      <c r="BX20" s="20"/>
      <c r="BY20" s="20"/>
      <c r="BZ20" s="20"/>
      <c r="CA20" s="31">
        <f t="shared" si="47"/>
        <v>0</v>
      </c>
      <c r="CB20" s="20"/>
      <c r="CC20" s="20"/>
      <c r="CD20" s="20"/>
      <c r="CE20" s="31">
        <f t="shared" si="48"/>
        <v>0</v>
      </c>
      <c r="CF20" s="20"/>
      <c r="CG20" s="20"/>
      <c r="CH20" s="47"/>
      <c r="CI20" s="56">
        <f t="shared" si="239"/>
        <v>0</v>
      </c>
      <c r="CJ20" s="52">
        <f t="shared" si="131"/>
        <v>0</v>
      </c>
      <c r="CK20" s="20"/>
      <c r="CL20" s="20"/>
      <c r="CM20" s="20"/>
      <c r="CN20" s="21">
        <f t="shared" si="240"/>
        <v>0</v>
      </c>
      <c r="CO20" s="20"/>
      <c r="CP20" s="20"/>
      <c r="CQ20" s="20"/>
      <c r="CR20" s="21">
        <f t="shared" si="241"/>
        <v>0</v>
      </c>
      <c r="CS20" s="20"/>
      <c r="CT20" s="20"/>
      <c r="CU20" s="20"/>
      <c r="CV20" s="21">
        <f t="shared" si="242"/>
        <v>0</v>
      </c>
      <c r="CW20" s="36"/>
      <c r="CX20" s="36"/>
      <c r="CY20" s="46"/>
      <c r="CZ20" s="56">
        <f t="shared" si="243"/>
        <v>0</v>
      </c>
      <c r="DA20" s="51">
        <f t="shared" si="137"/>
        <v>0</v>
      </c>
      <c r="DB20" s="36"/>
      <c r="DC20" s="36"/>
      <c r="DD20" s="36"/>
      <c r="DE20" s="37">
        <f t="shared" si="244"/>
        <v>0</v>
      </c>
      <c r="DF20" s="36"/>
      <c r="DG20" s="36"/>
      <c r="DH20" s="36"/>
      <c r="DI20" s="37">
        <f t="shared" si="245"/>
        <v>0</v>
      </c>
      <c r="DJ20" s="36"/>
      <c r="DK20" s="36"/>
      <c r="DL20" s="36"/>
      <c r="DM20" s="37">
        <f t="shared" si="246"/>
        <v>0</v>
      </c>
      <c r="DN20" s="36"/>
      <c r="DO20" s="36"/>
      <c r="DP20" s="46"/>
      <c r="DQ20" s="56">
        <f t="shared" si="247"/>
        <v>0</v>
      </c>
      <c r="DR20" s="51">
        <f t="shared" si="143"/>
        <v>0</v>
      </c>
      <c r="DS20" s="36"/>
      <c r="DT20" s="36"/>
      <c r="DU20" s="36"/>
      <c r="DV20" s="37">
        <f t="shared" si="248"/>
        <v>0</v>
      </c>
      <c r="DW20" s="36"/>
      <c r="DX20" s="36"/>
      <c r="DY20" s="36"/>
      <c r="DZ20" s="37">
        <f t="shared" si="249"/>
        <v>0</v>
      </c>
      <c r="EA20" s="36"/>
      <c r="EB20" s="36"/>
      <c r="EC20" s="36"/>
      <c r="ED20" s="37">
        <f t="shared" si="250"/>
        <v>0</v>
      </c>
      <c r="EE20" s="36"/>
      <c r="EF20" s="36"/>
      <c r="EG20" s="46"/>
      <c r="EH20" s="56">
        <f t="shared" si="251"/>
        <v>0</v>
      </c>
      <c r="EI20" s="51">
        <f t="shared" si="149"/>
        <v>0</v>
      </c>
      <c r="EJ20" s="36"/>
      <c r="EK20" s="36"/>
      <c r="EL20" s="36"/>
      <c r="EM20" s="37">
        <f t="shared" si="252"/>
        <v>0</v>
      </c>
      <c r="EN20" s="36"/>
      <c r="EO20" s="36"/>
      <c r="EP20" s="36"/>
      <c r="EQ20" s="37">
        <f t="shared" si="253"/>
        <v>0</v>
      </c>
      <c r="ER20" s="36"/>
      <c r="ES20" s="36"/>
      <c r="ET20" s="36"/>
      <c r="EU20" s="37">
        <f t="shared" si="254"/>
        <v>0</v>
      </c>
      <c r="EV20" s="36"/>
      <c r="EW20" s="36"/>
      <c r="EX20" s="46"/>
      <c r="EY20" s="56">
        <f t="shared" si="255"/>
        <v>0</v>
      </c>
      <c r="EZ20" s="51">
        <f t="shared" si="155"/>
        <v>0</v>
      </c>
      <c r="FA20" s="36"/>
      <c r="FB20" s="36"/>
      <c r="FC20" s="36"/>
      <c r="FD20" s="37">
        <f t="shared" si="256"/>
        <v>0</v>
      </c>
      <c r="FE20" s="36"/>
      <c r="FF20" s="36"/>
      <c r="FG20" s="36"/>
      <c r="FH20" s="37">
        <f t="shared" si="257"/>
        <v>0</v>
      </c>
      <c r="FI20" s="36"/>
      <c r="FJ20" s="36"/>
      <c r="FK20" s="36"/>
      <c r="FL20" s="37">
        <f t="shared" si="258"/>
        <v>0</v>
      </c>
      <c r="FM20" s="36"/>
      <c r="FN20" s="36"/>
      <c r="FO20" s="46"/>
      <c r="FP20" s="56">
        <f t="shared" si="259"/>
        <v>0</v>
      </c>
      <c r="FQ20" s="51">
        <f t="shared" si="161"/>
        <v>0</v>
      </c>
      <c r="FR20" s="36"/>
      <c r="FS20" s="36"/>
      <c r="FT20" s="36"/>
      <c r="FU20" s="37">
        <f t="shared" si="260"/>
        <v>0</v>
      </c>
      <c r="FV20" s="36"/>
      <c r="FW20" s="36"/>
      <c r="FX20" s="36"/>
      <c r="FY20" s="37">
        <f t="shared" si="261"/>
        <v>0</v>
      </c>
      <c r="FZ20" s="36"/>
      <c r="GA20" s="36"/>
      <c r="GB20" s="36"/>
      <c r="GC20" s="37">
        <f t="shared" si="262"/>
        <v>0</v>
      </c>
      <c r="GD20" s="36"/>
      <c r="GE20" s="36"/>
      <c r="GF20" s="46"/>
      <c r="GG20" s="56">
        <f t="shared" si="263"/>
        <v>0</v>
      </c>
      <c r="GH20" s="51">
        <f t="shared" si="167"/>
        <v>0</v>
      </c>
      <c r="GI20" s="36"/>
      <c r="GJ20" s="36"/>
      <c r="GK20" s="36"/>
      <c r="GL20" s="37">
        <f t="shared" si="264"/>
        <v>0</v>
      </c>
      <c r="GM20" s="36"/>
      <c r="GN20" s="36"/>
      <c r="GO20" s="36"/>
      <c r="GP20" s="37">
        <f t="shared" si="265"/>
        <v>0</v>
      </c>
      <c r="GQ20" s="36"/>
      <c r="GR20" s="36"/>
      <c r="GS20" s="36"/>
      <c r="GT20" s="37">
        <f t="shared" si="266"/>
        <v>0</v>
      </c>
      <c r="GU20" s="36"/>
      <c r="GV20" s="36"/>
      <c r="GW20" s="36"/>
    </row>
    <row r="21" spans="1:205" s="12" customFormat="1" ht="12.75" customHeight="1">
      <c r="A21" s="78" t="s">
        <v>20</v>
      </c>
      <c r="B21" s="54">
        <f t="shared" si="14"/>
        <v>1141</v>
      </c>
      <c r="C21" s="54">
        <f t="shared" si="15"/>
        <v>52</v>
      </c>
      <c r="D21" s="52">
        <f t="shared" si="16"/>
        <v>0</v>
      </c>
      <c r="E21" s="21">
        <f t="shared" si="17"/>
        <v>11</v>
      </c>
      <c r="F21" s="48">
        <f t="shared" si="18"/>
        <v>41</v>
      </c>
      <c r="G21" s="54">
        <f t="shared" si="19"/>
        <v>168</v>
      </c>
      <c r="H21" s="52">
        <f t="shared" si="20"/>
        <v>31</v>
      </c>
      <c r="I21" s="21">
        <f t="shared" si="21"/>
        <v>32</v>
      </c>
      <c r="J21" s="48">
        <f t="shared" si="22"/>
        <v>105</v>
      </c>
      <c r="K21" s="54">
        <f t="shared" si="23"/>
        <v>193</v>
      </c>
      <c r="L21" s="52">
        <f t="shared" si="24"/>
        <v>64</v>
      </c>
      <c r="M21" s="21">
        <f t="shared" si="25"/>
        <v>34</v>
      </c>
      <c r="N21" s="48">
        <f t="shared" si="26"/>
        <v>95</v>
      </c>
      <c r="O21" s="54">
        <f t="shared" si="27"/>
        <v>728</v>
      </c>
      <c r="P21" s="52">
        <f t="shared" si="28"/>
        <v>93</v>
      </c>
      <c r="Q21" s="21">
        <f t="shared" si="29"/>
        <v>288</v>
      </c>
      <c r="R21" s="21">
        <f t="shared" si="30"/>
        <v>347</v>
      </c>
      <c r="S21" s="72">
        <f t="shared" si="31"/>
        <v>0</v>
      </c>
      <c r="T21" s="63">
        <f>+U21+V21+W21</f>
        <v>0</v>
      </c>
      <c r="U21" s="20"/>
      <c r="V21" s="20"/>
      <c r="W21" s="20"/>
      <c r="X21" s="31">
        <f t="shared" si="33"/>
        <v>0</v>
      </c>
      <c r="Y21" s="20"/>
      <c r="Z21" s="20"/>
      <c r="AA21" s="20"/>
      <c r="AB21" s="31">
        <f t="shared" si="34"/>
        <v>0</v>
      </c>
      <c r="AC21" s="20"/>
      <c r="AD21" s="20"/>
      <c r="AE21" s="20"/>
      <c r="AF21" s="31">
        <f t="shared" si="35"/>
        <v>0</v>
      </c>
      <c r="AG21" s="20"/>
      <c r="AH21" s="20"/>
      <c r="AI21" s="47"/>
      <c r="AJ21" s="54">
        <f t="shared" si="36"/>
        <v>1141</v>
      </c>
      <c r="AK21" s="63">
        <f t="shared" si="37"/>
        <v>52</v>
      </c>
      <c r="AL21" s="21">
        <f t="shared" ref="AL21:AN21" si="268">AL22+AL23</f>
        <v>0</v>
      </c>
      <c r="AM21" s="21">
        <f t="shared" si="268"/>
        <v>11</v>
      </c>
      <c r="AN21" s="21">
        <f t="shared" si="268"/>
        <v>41</v>
      </c>
      <c r="AO21" s="31">
        <f t="shared" si="38"/>
        <v>168</v>
      </c>
      <c r="AP21" s="21">
        <f t="shared" ref="AP21:AR21" si="269">AP22+AP23</f>
        <v>31</v>
      </c>
      <c r="AQ21" s="21">
        <f t="shared" si="269"/>
        <v>32</v>
      </c>
      <c r="AR21" s="21">
        <f t="shared" si="269"/>
        <v>105</v>
      </c>
      <c r="AS21" s="31">
        <f t="shared" si="40"/>
        <v>193</v>
      </c>
      <c r="AT21" s="21">
        <f t="shared" ref="AT21:AV21" si="270">AT22+AT23</f>
        <v>64</v>
      </c>
      <c r="AU21" s="21">
        <f t="shared" si="270"/>
        <v>34</v>
      </c>
      <c r="AV21" s="21">
        <f t="shared" si="270"/>
        <v>95</v>
      </c>
      <c r="AW21" s="31">
        <f t="shared" si="41"/>
        <v>728</v>
      </c>
      <c r="AX21" s="21">
        <f t="shared" ref="AX21:AZ21" si="271">AX22+AX23</f>
        <v>93</v>
      </c>
      <c r="AY21" s="21">
        <f t="shared" si="271"/>
        <v>288</v>
      </c>
      <c r="AZ21" s="48">
        <f t="shared" si="271"/>
        <v>347</v>
      </c>
      <c r="BA21" s="54">
        <f>BA22+BA23</f>
        <v>647</v>
      </c>
      <c r="BB21" s="52">
        <f>BB22+BB23</f>
        <v>30</v>
      </c>
      <c r="BC21" s="21">
        <f t="shared" ref="BC21:BE21" si="272">BC22+BC23</f>
        <v>0</v>
      </c>
      <c r="BD21" s="21">
        <f t="shared" si="272"/>
        <v>5</v>
      </c>
      <c r="BE21" s="21">
        <f t="shared" si="272"/>
        <v>25</v>
      </c>
      <c r="BF21" s="21">
        <f>BF22+BF23</f>
        <v>90</v>
      </c>
      <c r="BG21" s="21">
        <f t="shared" ref="BG21:BI21" si="273">BG22+BG23</f>
        <v>15</v>
      </c>
      <c r="BH21" s="21">
        <f t="shared" si="273"/>
        <v>15</v>
      </c>
      <c r="BI21" s="21">
        <f t="shared" si="273"/>
        <v>60</v>
      </c>
      <c r="BJ21" s="21">
        <f>BJ22+BJ23</f>
        <v>100</v>
      </c>
      <c r="BK21" s="21">
        <f t="shared" ref="BK21:BM21" si="274">BK22+BK23</f>
        <v>40</v>
      </c>
      <c r="BL21" s="21">
        <f t="shared" si="274"/>
        <v>15</v>
      </c>
      <c r="BM21" s="21">
        <f t="shared" si="274"/>
        <v>45</v>
      </c>
      <c r="BN21" s="21">
        <f>BN22+BN23</f>
        <v>427</v>
      </c>
      <c r="BO21" s="21">
        <f t="shared" ref="BO21:BQ21" si="275">BO22+BO23</f>
        <v>45</v>
      </c>
      <c r="BP21" s="21">
        <f t="shared" si="275"/>
        <v>146</v>
      </c>
      <c r="BQ21" s="48">
        <f t="shared" si="275"/>
        <v>236</v>
      </c>
      <c r="BR21" s="66">
        <f t="shared" si="237"/>
        <v>181</v>
      </c>
      <c r="BS21" s="52">
        <f>BS22+BS23</f>
        <v>7</v>
      </c>
      <c r="BT21" s="21">
        <f t="shared" ref="BT21:BV21" si="276">BT22+BT23</f>
        <v>0</v>
      </c>
      <c r="BU21" s="21">
        <f t="shared" si="276"/>
        <v>2</v>
      </c>
      <c r="BV21" s="21">
        <f t="shared" si="276"/>
        <v>5</v>
      </c>
      <c r="BW21" s="21">
        <f>BW22+BW23</f>
        <v>21</v>
      </c>
      <c r="BX21" s="21">
        <f t="shared" ref="BX21:BZ21" si="277">BX22+BX23</f>
        <v>5</v>
      </c>
      <c r="BY21" s="21">
        <f t="shared" si="277"/>
        <v>5</v>
      </c>
      <c r="BZ21" s="21">
        <f t="shared" si="277"/>
        <v>11</v>
      </c>
      <c r="CA21" s="31">
        <f t="shared" si="47"/>
        <v>20</v>
      </c>
      <c r="CB21" s="21">
        <f t="shared" ref="CB21:CD21" si="278">CB22+CB23</f>
        <v>6</v>
      </c>
      <c r="CC21" s="21">
        <f t="shared" si="278"/>
        <v>7</v>
      </c>
      <c r="CD21" s="21">
        <f t="shared" si="278"/>
        <v>7</v>
      </c>
      <c r="CE21" s="31">
        <f t="shared" si="48"/>
        <v>133</v>
      </c>
      <c r="CF21" s="21">
        <f t="shared" ref="CF21:CG21" si="279">CF22+CF23</f>
        <v>10</v>
      </c>
      <c r="CG21" s="21">
        <f t="shared" si="279"/>
        <v>98</v>
      </c>
      <c r="CH21" s="48">
        <f>CH22+CH23</f>
        <v>25</v>
      </c>
      <c r="CI21" s="54">
        <f>CI22+CI23</f>
        <v>64</v>
      </c>
      <c r="CJ21" s="52">
        <f>CJ22+CJ23</f>
        <v>6</v>
      </c>
      <c r="CK21" s="21">
        <f t="shared" ref="CK21:CM21" si="280">CK22+CK23</f>
        <v>0</v>
      </c>
      <c r="CL21" s="21">
        <f t="shared" si="280"/>
        <v>1</v>
      </c>
      <c r="CM21" s="21">
        <f t="shared" si="280"/>
        <v>5</v>
      </c>
      <c r="CN21" s="21">
        <f>CN22+CN23</f>
        <v>13</v>
      </c>
      <c r="CO21" s="21">
        <f t="shared" ref="CO21:CQ21" si="281">CO22+CO23</f>
        <v>3</v>
      </c>
      <c r="CP21" s="21">
        <f t="shared" si="281"/>
        <v>3</v>
      </c>
      <c r="CQ21" s="21">
        <f t="shared" si="281"/>
        <v>7</v>
      </c>
      <c r="CR21" s="21">
        <f>CR22+CR23</f>
        <v>9</v>
      </c>
      <c r="CS21" s="21">
        <f t="shared" ref="CS21:CU21" si="282">CS22+CS23</f>
        <v>2</v>
      </c>
      <c r="CT21" s="21">
        <f t="shared" si="282"/>
        <v>0</v>
      </c>
      <c r="CU21" s="21">
        <f t="shared" si="282"/>
        <v>7</v>
      </c>
      <c r="CV21" s="21">
        <f>CV22+CV23</f>
        <v>36</v>
      </c>
      <c r="CW21" s="21">
        <f t="shared" ref="CW21:CY21" si="283">CW22+CW23</f>
        <v>10</v>
      </c>
      <c r="CX21" s="21">
        <f t="shared" si="283"/>
        <v>12</v>
      </c>
      <c r="CY21" s="48">
        <f t="shared" si="283"/>
        <v>14</v>
      </c>
      <c r="CZ21" s="54">
        <f>DA21+DE21+DI21+DM21</f>
        <v>64</v>
      </c>
      <c r="DA21" s="52">
        <f>DA22+DA23</f>
        <v>0</v>
      </c>
      <c r="DB21" s="21">
        <f t="shared" ref="DB21:DD21" si="284">DB22+DB23</f>
        <v>0</v>
      </c>
      <c r="DC21" s="21">
        <f t="shared" si="284"/>
        <v>0</v>
      </c>
      <c r="DD21" s="21">
        <f t="shared" si="284"/>
        <v>0</v>
      </c>
      <c r="DE21" s="21">
        <f>DE22+DE23</f>
        <v>11</v>
      </c>
      <c r="DF21" s="21">
        <f t="shared" ref="DF21:DH21" si="285">DF22+DF23</f>
        <v>2</v>
      </c>
      <c r="DG21" s="21">
        <f t="shared" si="285"/>
        <v>2</v>
      </c>
      <c r="DH21" s="21">
        <f t="shared" si="285"/>
        <v>7</v>
      </c>
      <c r="DI21" s="21">
        <f>DI22+DI23</f>
        <v>25</v>
      </c>
      <c r="DJ21" s="21">
        <f t="shared" ref="DJ21:DL21" si="286">DJ22+DJ23</f>
        <v>5</v>
      </c>
      <c r="DK21" s="21">
        <f t="shared" si="286"/>
        <v>5</v>
      </c>
      <c r="DL21" s="21">
        <f t="shared" si="286"/>
        <v>15</v>
      </c>
      <c r="DM21" s="21">
        <f>DM22+DM23</f>
        <v>28</v>
      </c>
      <c r="DN21" s="21">
        <f t="shared" ref="DN21:DP21" si="287">DN22+DN23</f>
        <v>5</v>
      </c>
      <c r="DO21" s="21">
        <f t="shared" si="287"/>
        <v>8</v>
      </c>
      <c r="DP21" s="48">
        <f t="shared" si="287"/>
        <v>15</v>
      </c>
      <c r="DQ21" s="54">
        <f>DQ22+DQ23</f>
        <v>46</v>
      </c>
      <c r="DR21" s="52">
        <f>DR22+DR23</f>
        <v>7</v>
      </c>
      <c r="DS21" s="21">
        <f t="shared" ref="DS21:DU21" si="288">DS22+DS23</f>
        <v>0</v>
      </c>
      <c r="DT21" s="21">
        <f t="shared" si="288"/>
        <v>2</v>
      </c>
      <c r="DU21" s="21">
        <f t="shared" si="288"/>
        <v>5</v>
      </c>
      <c r="DV21" s="21">
        <f>DV22+DV23</f>
        <v>14</v>
      </c>
      <c r="DW21" s="21">
        <f t="shared" ref="DW21:DY21" si="289">DW22+DW23</f>
        <v>2</v>
      </c>
      <c r="DX21" s="21">
        <f t="shared" si="289"/>
        <v>4</v>
      </c>
      <c r="DY21" s="21">
        <f t="shared" si="289"/>
        <v>8</v>
      </c>
      <c r="DZ21" s="21">
        <f>DZ22+DZ23</f>
        <v>7</v>
      </c>
      <c r="EA21" s="21">
        <f t="shared" ref="EA21:EC21" si="290">EA22+EA23</f>
        <v>0</v>
      </c>
      <c r="EB21" s="21">
        <f t="shared" si="290"/>
        <v>3</v>
      </c>
      <c r="EC21" s="21">
        <f t="shared" si="290"/>
        <v>4</v>
      </c>
      <c r="ED21" s="21">
        <f>ED22+ED23</f>
        <v>18</v>
      </c>
      <c r="EE21" s="21">
        <f t="shared" ref="EE21:EG21" si="291">EE22+EE23</f>
        <v>4</v>
      </c>
      <c r="EF21" s="21">
        <f t="shared" si="291"/>
        <v>3</v>
      </c>
      <c r="EG21" s="48">
        <f t="shared" si="291"/>
        <v>11</v>
      </c>
      <c r="EH21" s="54">
        <f>EI21+EM21+EQ21+EU21</f>
        <v>49</v>
      </c>
      <c r="EI21" s="52">
        <f>EI22+EI23</f>
        <v>2</v>
      </c>
      <c r="EJ21" s="21">
        <f t="shared" ref="EJ21:EL21" si="292">EJ22+EJ23</f>
        <v>0</v>
      </c>
      <c r="EK21" s="21">
        <f t="shared" si="292"/>
        <v>1</v>
      </c>
      <c r="EL21" s="21">
        <f t="shared" si="292"/>
        <v>1</v>
      </c>
      <c r="EM21" s="21">
        <f>EM22+EM23</f>
        <v>5</v>
      </c>
      <c r="EN21" s="21">
        <f t="shared" ref="EN21:EP21" si="293">EN22+EN23</f>
        <v>1</v>
      </c>
      <c r="EO21" s="21">
        <f t="shared" si="293"/>
        <v>0</v>
      </c>
      <c r="EP21" s="21">
        <f t="shared" si="293"/>
        <v>4</v>
      </c>
      <c r="EQ21" s="21">
        <f>EQ22+EQ23</f>
        <v>8</v>
      </c>
      <c r="ER21" s="21">
        <f t="shared" ref="ER21:ET21" si="294">ER22+ER23</f>
        <v>3</v>
      </c>
      <c r="ES21" s="21">
        <f t="shared" si="294"/>
        <v>0</v>
      </c>
      <c r="ET21" s="21">
        <f t="shared" si="294"/>
        <v>5</v>
      </c>
      <c r="EU21" s="21">
        <f>EU22+EU23</f>
        <v>34</v>
      </c>
      <c r="EV21" s="21">
        <f t="shared" ref="EV21:EX21" si="295">EV22+EV23</f>
        <v>4</v>
      </c>
      <c r="EW21" s="21">
        <f t="shared" si="295"/>
        <v>8</v>
      </c>
      <c r="EX21" s="48">
        <f t="shared" si="295"/>
        <v>22</v>
      </c>
      <c r="EY21" s="54">
        <f>EZ21+FD21+FH21+FL21</f>
        <v>37</v>
      </c>
      <c r="EZ21" s="52">
        <f>EZ22+EZ23</f>
        <v>0</v>
      </c>
      <c r="FA21" s="21">
        <f t="shared" ref="FA21:FC21" si="296">FA22+FA23</f>
        <v>0</v>
      </c>
      <c r="FB21" s="21">
        <f t="shared" si="296"/>
        <v>0</v>
      </c>
      <c r="FC21" s="21">
        <f t="shared" si="296"/>
        <v>0</v>
      </c>
      <c r="FD21" s="21">
        <f>FD22+FD23</f>
        <v>7</v>
      </c>
      <c r="FE21" s="21">
        <f t="shared" ref="FE21:FG21" si="297">FE22+FE23</f>
        <v>2</v>
      </c>
      <c r="FF21" s="21">
        <f t="shared" si="297"/>
        <v>2</v>
      </c>
      <c r="FG21" s="21">
        <f t="shared" si="297"/>
        <v>3</v>
      </c>
      <c r="FH21" s="21">
        <f>FH22+FH23</f>
        <v>12</v>
      </c>
      <c r="FI21" s="21">
        <f t="shared" ref="FI21:FK21" si="298">FI22+FI23</f>
        <v>3</v>
      </c>
      <c r="FJ21" s="21">
        <f t="shared" si="298"/>
        <v>2</v>
      </c>
      <c r="FK21" s="21">
        <f t="shared" si="298"/>
        <v>7</v>
      </c>
      <c r="FL21" s="21">
        <f>FL22+FL23</f>
        <v>18</v>
      </c>
      <c r="FM21" s="21">
        <f t="shared" ref="FM21:FO21" si="299">FM22+FM23</f>
        <v>2</v>
      </c>
      <c r="FN21" s="21">
        <f t="shared" si="299"/>
        <v>2</v>
      </c>
      <c r="FO21" s="48">
        <f t="shared" si="299"/>
        <v>14</v>
      </c>
      <c r="FP21" s="54">
        <f>FQ21+FU21+FY21+GC21</f>
        <v>23</v>
      </c>
      <c r="FQ21" s="52">
        <f>FQ22+FQ23</f>
        <v>0</v>
      </c>
      <c r="FR21" s="21">
        <f t="shared" ref="FR21:FT21" si="300">FR22+FR23</f>
        <v>0</v>
      </c>
      <c r="FS21" s="21">
        <f t="shared" si="300"/>
        <v>0</v>
      </c>
      <c r="FT21" s="21">
        <f t="shared" si="300"/>
        <v>0</v>
      </c>
      <c r="FU21" s="21">
        <f>FU22+FU23</f>
        <v>7</v>
      </c>
      <c r="FV21" s="21">
        <f t="shared" ref="FV21:FX21" si="301">FV22+FV23</f>
        <v>1</v>
      </c>
      <c r="FW21" s="21">
        <f t="shared" si="301"/>
        <v>1</v>
      </c>
      <c r="FX21" s="21">
        <f t="shared" si="301"/>
        <v>5</v>
      </c>
      <c r="FY21" s="21">
        <f>FY22+FY23</f>
        <v>7</v>
      </c>
      <c r="FZ21" s="21">
        <f t="shared" ref="FZ21:GB21" si="302">FZ22+FZ23</f>
        <v>2</v>
      </c>
      <c r="GA21" s="21">
        <f t="shared" si="302"/>
        <v>2</v>
      </c>
      <c r="GB21" s="21">
        <f t="shared" si="302"/>
        <v>3</v>
      </c>
      <c r="GC21" s="21">
        <f>GC22+GC23</f>
        <v>9</v>
      </c>
      <c r="GD21" s="21">
        <f t="shared" ref="GD21:GF21" si="303">GD22+GD23</f>
        <v>5</v>
      </c>
      <c r="GE21" s="21">
        <f t="shared" si="303"/>
        <v>2</v>
      </c>
      <c r="GF21" s="48">
        <f t="shared" si="303"/>
        <v>2</v>
      </c>
      <c r="GG21" s="54">
        <f>GH21+GL21+GP21+GT21</f>
        <v>30</v>
      </c>
      <c r="GH21" s="52">
        <f>GH22+GH23</f>
        <v>0</v>
      </c>
      <c r="GI21" s="21">
        <f t="shared" ref="GI21:GK21" si="304">GI22+GI23</f>
        <v>0</v>
      </c>
      <c r="GJ21" s="21">
        <f t="shared" si="304"/>
        <v>0</v>
      </c>
      <c r="GK21" s="21">
        <f t="shared" si="304"/>
        <v>0</v>
      </c>
      <c r="GL21" s="21">
        <f>GL22+GL23</f>
        <v>0</v>
      </c>
      <c r="GM21" s="21">
        <f t="shared" ref="GM21:GO21" si="305">GM22+GM23</f>
        <v>0</v>
      </c>
      <c r="GN21" s="21">
        <f t="shared" si="305"/>
        <v>0</v>
      </c>
      <c r="GO21" s="21">
        <f t="shared" si="305"/>
        <v>0</v>
      </c>
      <c r="GP21" s="21">
        <f>GP22+GP23</f>
        <v>5</v>
      </c>
      <c r="GQ21" s="21">
        <f t="shared" ref="GQ21:GS21" si="306">GQ22+GQ23</f>
        <v>3</v>
      </c>
      <c r="GR21" s="21">
        <f t="shared" si="306"/>
        <v>0</v>
      </c>
      <c r="GS21" s="21">
        <f t="shared" si="306"/>
        <v>2</v>
      </c>
      <c r="GT21" s="21">
        <f>GT22+GT23</f>
        <v>25</v>
      </c>
      <c r="GU21" s="21">
        <f t="shared" ref="GU21:GW21" si="307">GU22+GU23</f>
        <v>8</v>
      </c>
      <c r="GV21" s="21">
        <f t="shared" si="307"/>
        <v>9</v>
      </c>
      <c r="GW21" s="21">
        <f t="shared" si="307"/>
        <v>8</v>
      </c>
    </row>
    <row r="22" spans="1:205" s="12" customFormat="1" ht="12.75" customHeight="1">
      <c r="A22" s="76" t="s">
        <v>53</v>
      </c>
      <c r="B22" s="90">
        <f t="shared" si="14"/>
        <v>876</v>
      </c>
      <c r="C22" s="54">
        <f t="shared" si="15"/>
        <v>35</v>
      </c>
      <c r="D22" s="52">
        <f t="shared" si="16"/>
        <v>0</v>
      </c>
      <c r="E22" s="21">
        <f t="shared" si="17"/>
        <v>11</v>
      </c>
      <c r="F22" s="48">
        <f t="shared" si="18"/>
        <v>24</v>
      </c>
      <c r="G22" s="54">
        <f t="shared" si="19"/>
        <v>127</v>
      </c>
      <c r="H22" s="52">
        <f t="shared" si="20"/>
        <v>31</v>
      </c>
      <c r="I22" s="21">
        <f t="shared" si="21"/>
        <v>32</v>
      </c>
      <c r="J22" s="48">
        <f t="shared" si="22"/>
        <v>64</v>
      </c>
      <c r="K22" s="54">
        <f t="shared" si="23"/>
        <v>147</v>
      </c>
      <c r="L22" s="52">
        <f t="shared" si="24"/>
        <v>64</v>
      </c>
      <c r="M22" s="21">
        <f t="shared" si="25"/>
        <v>34</v>
      </c>
      <c r="N22" s="48">
        <f t="shared" si="26"/>
        <v>49</v>
      </c>
      <c r="O22" s="54">
        <f t="shared" si="27"/>
        <v>567</v>
      </c>
      <c r="P22" s="52">
        <f t="shared" si="28"/>
        <v>93</v>
      </c>
      <c r="Q22" s="21">
        <f t="shared" si="29"/>
        <v>288</v>
      </c>
      <c r="R22" s="21">
        <f t="shared" si="30"/>
        <v>186</v>
      </c>
      <c r="S22" s="72">
        <f t="shared" si="31"/>
        <v>0</v>
      </c>
      <c r="T22" s="63">
        <f t="shared" si="32"/>
        <v>0</v>
      </c>
      <c r="U22" s="20"/>
      <c r="V22" s="20"/>
      <c r="W22" s="20"/>
      <c r="X22" s="31">
        <f t="shared" si="33"/>
        <v>0</v>
      </c>
      <c r="Y22" s="20"/>
      <c r="Z22" s="20"/>
      <c r="AA22" s="20"/>
      <c r="AB22" s="31">
        <f t="shared" si="34"/>
        <v>0</v>
      </c>
      <c r="AC22" s="20"/>
      <c r="AD22" s="20"/>
      <c r="AE22" s="20"/>
      <c r="AF22" s="31">
        <f t="shared" si="35"/>
        <v>0</v>
      </c>
      <c r="AG22" s="20"/>
      <c r="AH22" s="20"/>
      <c r="AI22" s="47"/>
      <c r="AJ22" s="54">
        <f t="shared" si="36"/>
        <v>876</v>
      </c>
      <c r="AK22" s="63">
        <f t="shared" si="37"/>
        <v>35</v>
      </c>
      <c r="AL22" s="20">
        <f>BC22+BT22+CK22+DB22+DS22+EJ22+FA22+FR22+GI22</f>
        <v>0</v>
      </c>
      <c r="AM22" s="20">
        <f t="shared" si="74"/>
        <v>11</v>
      </c>
      <c r="AN22" s="20">
        <f t="shared" si="74"/>
        <v>24</v>
      </c>
      <c r="AO22" s="31">
        <f t="shared" si="38"/>
        <v>127</v>
      </c>
      <c r="AP22" s="20">
        <f>BG22+BX22+CO22+DF22+DW22+EN22+FE22+FV22+GM22</f>
        <v>31</v>
      </c>
      <c r="AQ22" s="20">
        <f t="shared" si="39"/>
        <v>32</v>
      </c>
      <c r="AR22" s="20">
        <f t="shared" si="39"/>
        <v>64</v>
      </c>
      <c r="AS22" s="31">
        <f t="shared" si="40"/>
        <v>147</v>
      </c>
      <c r="AT22" s="20">
        <f>BK22+CB22+CS22+DJ22+EA22+ER22+FI22+FZ22+GQ22</f>
        <v>64</v>
      </c>
      <c r="AU22" s="20">
        <f t="shared" si="39"/>
        <v>34</v>
      </c>
      <c r="AV22" s="20">
        <f t="shared" si="39"/>
        <v>49</v>
      </c>
      <c r="AW22" s="31">
        <f t="shared" si="41"/>
        <v>567</v>
      </c>
      <c r="AX22" s="20">
        <f>BO22+CF22+CW22+DN22+EE22+EV22+FM22+GD22+GU22</f>
        <v>93</v>
      </c>
      <c r="AY22" s="20">
        <f t="shared" si="39"/>
        <v>288</v>
      </c>
      <c r="AZ22" s="47">
        <f t="shared" si="39"/>
        <v>186</v>
      </c>
      <c r="BA22" s="54">
        <f>BB22+BF22+BJ22+BN22</f>
        <v>477</v>
      </c>
      <c r="BB22" s="52">
        <f>BC22+BD22+BE22</f>
        <v>20</v>
      </c>
      <c r="BC22" s="20">
        <v>0</v>
      </c>
      <c r="BD22" s="20">
        <v>5</v>
      </c>
      <c r="BE22" s="20">
        <v>15</v>
      </c>
      <c r="BF22" s="21">
        <f>BG22+BH22+BI22</f>
        <v>70</v>
      </c>
      <c r="BG22" s="20">
        <v>15</v>
      </c>
      <c r="BH22" s="20">
        <v>15</v>
      </c>
      <c r="BI22" s="20">
        <v>40</v>
      </c>
      <c r="BJ22" s="21">
        <f>BK22+BL22+BM22</f>
        <v>80</v>
      </c>
      <c r="BK22" s="20">
        <v>40</v>
      </c>
      <c r="BL22" s="20">
        <v>15</v>
      </c>
      <c r="BM22" s="20">
        <v>25</v>
      </c>
      <c r="BN22" s="21">
        <f>BO22+BP22+BQ22</f>
        <v>307</v>
      </c>
      <c r="BO22" s="20">
        <v>45</v>
      </c>
      <c r="BP22" s="20">
        <v>146</v>
      </c>
      <c r="BQ22" s="47">
        <v>116</v>
      </c>
      <c r="BR22" s="66">
        <f t="shared" si="237"/>
        <v>158</v>
      </c>
      <c r="BS22" s="52">
        <f>BT22+BU22+BV22</f>
        <v>5</v>
      </c>
      <c r="BT22" s="20">
        <v>0</v>
      </c>
      <c r="BU22" s="20">
        <v>2</v>
      </c>
      <c r="BV22" s="20">
        <v>3</v>
      </c>
      <c r="BW22" s="21">
        <f>BX22+BY22+BZ22</f>
        <v>15</v>
      </c>
      <c r="BX22" s="20">
        <v>5</v>
      </c>
      <c r="BY22" s="20">
        <v>5</v>
      </c>
      <c r="BZ22" s="20">
        <v>5</v>
      </c>
      <c r="CA22" s="31">
        <f t="shared" si="47"/>
        <v>20</v>
      </c>
      <c r="CB22" s="20">
        <v>6</v>
      </c>
      <c r="CC22" s="20">
        <v>7</v>
      </c>
      <c r="CD22" s="20">
        <v>7</v>
      </c>
      <c r="CE22" s="31">
        <f t="shared" si="48"/>
        <v>118</v>
      </c>
      <c r="CF22" s="20">
        <v>10</v>
      </c>
      <c r="CG22" s="20">
        <v>98</v>
      </c>
      <c r="CH22" s="47">
        <v>10</v>
      </c>
      <c r="CI22" s="54">
        <f>CJ22+CN22+CR22+CV22</f>
        <v>48</v>
      </c>
      <c r="CJ22" s="52">
        <f>CK22+CL22+CM22</f>
        <v>3</v>
      </c>
      <c r="CK22" s="20">
        <v>0</v>
      </c>
      <c r="CL22" s="20">
        <v>1</v>
      </c>
      <c r="CM22" s="20">
        <v>2</v>
      </c>
      <c r="CN22" s="21">
        <f>CO22+CP22+CQ22</f>
        <v>8</v>
      </c>
      <c r="CO22" s="20">
        <v>3</v>
      </c>
      <c r="CP22" s="20">
        <v>3</v>
      </c>
      <c r="CQ22" s="20">
        <f>9-7</f>
        <v>2</v>
      </c>
      <c r="CR22" s="21">
        <f>CS22+CT22+CU22</f>
        <v>3</v>
      </c>
      <c r="CS22" s="20">
        <v>2</v>
      </c>
      <c r="CT22" s="20">
        <v>0</v>
      </c>
      <c r="CU22" s="20">
        <v>1</v>
      </c>
      <c r="CV22" s="21">
        <f>CW22+CX22+CY22</f>
        <v>34</v>
      </c>
      <c r="CW22" s="20">
        <v>10</v>
      </c>
      <c r="CX22" s="20">
        <v>12</v>
      </c>
      <c r="CY22" s="47">
        <v>12</v>
      </c>
      <c r="CZ22" s="54">
        <f>DA22+DE22+DI22+DM22</f>
        <v>52</v>
      </c>
      <c r="DA22" s="52">
        <f>DB22+DC22+DD22</f>
        <v>0</v>
      </c>
      <c r="DB22" s="20">
        <v>0</v>
      </c>
      <c r="DC22" s="20">
        <v>0</v>
      </c>
      <c r="DD22" s="20">
        <v>0</v>
      </c>
      <c r="DE22" s="21">
        <f>DF22+DG22+DH22</f>
        <v>9</v>
      </c>
      <c r="DF22" s="20">
        <v>2</v>
      </c>
      <c r="DG22" s="20">
        <v>2</v>
      </c>
      <c r="DH22" s="20">
        <v>5</v>
      </c>
      <c r="DI22" s="21">
        <f>DJ22+DK22+DL22</f>
        <v>20</v>
      </c>
      <c r="DJ22" s="20">
        <v>5</v>
      </c>
      <c r="DK22" s="20">
        <v>5</v>
      </c>
      <c r="DL22" s="20">
        <v>10</v>
      </c>
      <c r="DM22" s="21">
        <f>DN22+DO22+DP22</f>
        <v>23</v>
      </c>
      <c r="DN22" s="20">
        <v>5</v>
      </c>
      <c r="DO22" s="20">
        <v>8</v>
      </c>
      <c r="DP22" s="47">
        <v>10</v>
      </c>
      <c r="DQ22" s="54">
        <f>DR22+DV22+DZ22+ED22</f>
        <v>33</v>
      </c>
      <c r="DR22" s="52">
        <f>DS22+DT22+DU22</f>
        <v>5</v>
      </c>
      <c r="DS22" s="20">
        <v>0</v>
      </c>
      <c r="DT22" s="20">
        <v>2</v>
      </c>
      <c r="DU22" s="20">
        <v>3</v>
      </c>
      <c r="DV22" s="21">
        <f>DW22+DX22+DY22</f>
        <v>12</v>
      </c>
      <c r="DW22" s="20">
        <v>2</v>
      </c>
      <c r="DX22" s="20">
        <v>4</v>
      </c>
      <c r="DY22" s="20">
        <v>6</v>
      </c>
      <c r="DZ22" s="21">
        <f>EA22+EB22+EC22</f>
        <v>6</v>
      </c>
      <c r="EA22" s="20">
        <v>0</v>
      </c>
      <c r="EB22" s="20">
        <v>3</v>
      </c>
      <c r="EC22" s="20">
        <v>3</v>
      </c>
      <c r="ED22" s="21">
        <f>EE22+EF22+EG22</f>
        <v>10</v>
      </c>
      <c r="EE22" s="20">
        <v>4</v>
      </c>
      <c r="EF22" s="20">
        <v>3</v>
      </c>
      <c r="EG22" s="47">
        <v>3</v>
      </c>
      <c r="EH22" s="54">
        <f>EI22+EM22+EQ22+EU22</f>
        <v>37</v>
      </c>
      <c r="EI22" s="52">
        <f>EJ22+EK22+EL22</f>
        <v>2</v>
      </c>
      <c r="EJ22" s="20">
        <v>0</v>
      </c>
      <c r="EK22" s="20">
        <v>1</v>
      </c>
      <c r="EL22" s="20">
        <v>1</v>
      </c>
      <c r="EM22" s="21">
        <f>EN22+EO22+EP22</f>
        <v>3</v>
      </c>
      <c r="EN22" s="20">
        <v>1</v>
      </c>
      <c r="EO22" s="20">
        <v>0</v>
      </c>
      <c r="EP22" s="20">
        <v>2</v>
      </c>
      <c r="EQ22" s="21">
        <f>ER22+ES22+ET22</f>
        <v>3</v>
      </c>
      <c r="ER22" s="20">
        <v>3</v>
      </c>
      <c r="ES22" s="20">
        <v>0</v>
      </c>
      <c r="ET22" s="20">
        <v>0</v>
      </c>
      <c r="EU22" s="21">
        <f>EV22+EW22+EX22</f>
        <v>29</v>
      </c>
      <c r="EV22" s="20">
        <v>4</v>
      </c>
      <c r="EW22" s="20">
        <f>7+1</f>
        <v>8</v>
      </c>
      <c r="EX22" s="47">
        <v>17</v>
      </c>
      <c r="EY22" s="54">
        <f>EZ22+FD22+FH22+FL22</f>
        <v>26</v>
      </c>
      <c r="EZ22" s="52">
        <f>FA22+FB22+FC22</f>
        <v>0</v>
      </c>
      <c r="FA22" s="20">
        <v>0</v>
      </c>
      <c r="FB22" s="20">
        <v>0</v>
      </c>
      <c r="FC22" s="20">
        <v>0</v>
      </c>
      <c r="FD22" s="21">
        <f>FE22+FF22+FG22</f>
        <v>7</v>
      </c>
      <c r="FE22" s="20">
        <v>2</v>
      </c>
      <c r="FF22" s="20">
        <v>2</v>
      </c>
      <c r="FG22" s="20">
        <v>3</v>
      </c>
      <c r="FH22" s="21">
        <f>FI22+FJ22+FK22</f>
        <v>7</v>
      </c>
      <c r="FI22" s="20">
        <v>3</v>
      </c>
      <c r="FJ22" s="20">
        <v>2</v>
      </c>
      <c r="FK22" s="20">
        <v>2</v>
      </c>
      <c r="FL22" s="21">
        <f>FM22+FN22+FO22</f>
        <v>12</v>
      </c>
      <c r="FM22" s="20">
        <v>2</v>
      </c>
      <c r="FN22" s="20">
        <v>2</v>
      </c>
      <c r="FO22" s="47">
        <v>8</v>
      </c>
      <c r="FP22" s="54">
        <f>FQ22+FU22+FY22+GC22</f>
        <v>17</v>
      </c>
      <c r="FQ22" s="52">
        <f>FR22+FS22+FT22</f>
        <v>0</v>
      </c>
      <c r="FR22" s="20">
        <v>0</v>
      </c>
      <c r="FS22" s="20">
        <v>0</v>
      </c>
      <c r="FT22" s="20">
        <v>0</v>
      </c>
      <c r="FU22" s="21">
        <f>FV22+FW22+FX22</f>
        <v>3</v>
      </c>
      <c r="FV22" s="20">
        <v>1</v>
      </c>
      <c r="FW22" s="20">
        <v>1</v>
      </c>
      <c r="FX22" s="20">
        <v>1</v>
      </c>
      <c r="FY22" s="21">
        <f>FZ22+GA22+GB22</f>
        <v>5</v>
      </c>
      <c r="FZ22" s="20">
        <v>2</v>
      </c>
      <c r="GA22" s="20">
        <v>2</v>
      </c>
      <c r="GB22" s="20">
        <v>1</v>
      </c>
      <c r="GC22" s="21">
        <f>GD22+GE22+GF22</f>
        <v>9</v>
      </c>
      <c r="GD22" s="20">
        <v>5</v>
      </c>
      <c r="GE22" s="20">
        <v>2</v>
      </c>
      <c r="GF22" s="47">
        <v>2</v>
      </c>
      <c r="GG22" s="54">
        <f>GH22+GL22+GP22+GT22</f>
        <v>28</v>
      </c>
      <c r="GH22" s="52">
        <f>GI22+GJ22+GK22</f>
        <v>0</v>
      </c>
      <c r="GI22" s="20">
        <v>0</v>
      </c>
      <c r="GJ22" s="20">
        <v>0</v>
      </c>
      <c r="GK22" s="20">
        <v>0</v>
      </c>
      <c r="GL22" s="21">
        <f>GM22+GN22+GO22</f>
        <v>0</v>
      </c>
      <c r="GM22" s="20">
        <v>0</v>
      </c>
      <c r="GN22" s="20">
        <v>0</v>
      </c>
      <c r="GO22" s="20">
        <v>0</v>
      </c>
      <c r="GP22" s="21">
        <f>GQ22+GR22+GS22</f>
        <v>3</v>
      </c>
      <c r="GQ22" s="20">
        <v>3</v>
      </c>
      <c r="GR22" s="20">
        <v>0</v>
      </c>
      <c r="GS22" s="20">
        <v>0</v>
      </c>
      <c r="GT22" s="21">
        <f>GU22+GV22+GW22</f>
        <v>25</v>
      </c>
      <c r="GU22" s="20">
        <v>8</v>
      </c>
      <c r="GV22" s="20">
        <v>9</v>
      </c>
      <c r="GW22" s="20">
        <v>8</v>
      </c>
    </row>
    <row r="23" spans="1:205" s="12" customFormat="1" ht="12.75" customHeight="1">
      <c r="A23" s="76" t="s">
        <v>54</v>
      </c>
      <c r="B23" s="90">
        <f t="shared" si="14"/>
        <v>265</v>
      </c>
      <c r="C23" s="54">
        <f t="shared" si="15"/>
        <v>17</v>
      </c>
      <c r="D23" s="52">
        <f t="shared" si="16"/>
        <v>0</v>
      </c>
      <c r="E23" s="21">
        <f t="shared" si="17"/>
        <v>0</v>
      </c>
      <c r="F23" s="48">
        <f t="shared" si="18"/>
        <v>17</v>
      </c>
      <c r="G23" s="54">
        <f t="shared" si="19"/>
        <v>41</v>
      </c>
      <c r="H23" s="52">
        <f t="shared" si="20"/>
        <v>0</v>
      </c>
      <c r="I23" s="21">
        <f t="shared" si="21"/>
        <v>0</v>
      </c>
      <c r="J23" s="48">
        <f t="shared" si="22"/>
        <v>41</v>
      </c>
      <c r="K23" s="54">
        <f t="shared" si="23"/>
        <v>46</v>
      </c>
      <c r="L23" s="52">
        <f t="shared" si="24"/>
        <v>0</v>
      </c>
      <c r="M23" s="21">
        <f t="shared" si="25"/>
        <v>0</v>
      </c>
      <c r="N23" s="48">
        <f t="shared" si="26"/>
        <v>46</v>
      </c>
      <c r="O23" s="54">
        <f t="shared" si="27"/>
        <v>161</v>
      </c>
      <c r="P23" s="52">
        <f t="shared" si="28"/>
        <v>0</v>
      </c>
      <c r="Q23" s="21">
        <f t="shared" si="29"/>
        <v>0</v>
      </c>
      <c r="R23" s="21">
        <f t="shared" si="30"/>
        <v>161</v>
      </c>
      <c r="S23" s="72">
        <f t="shared" si="31"/>
        <v>0</v>
      </c>
      <c r="T23" s="63">
        <f t="shared" si="32"/>
        <v>0</v>
      </c>
      <c r="U23" s="20"/>
      <c r="V23" s="20"/>
      <c r="W23" s="20"/>
      <c r="X23" s="31">
        <f t="shared" si="33"/>
        <v>0</v>
      </c>
      <c r="Y23" s="20"/>
      <c r="Z23" s="20"/>
      <c r="AA23" s="20"/>
      <c r="AB23" s="31">
        <f t="shared" si="34"/>
        <v>0</v>
      </c>
      <c r="AC23" s="20"/>
      <c r="AD23" s="20"/>
      <c r="AE23" s="20"/>
      <c r="AF23" s="31">
        <f t="shared" si="35"/>
        <v>0</v>
      </c>
      <c r="AG23" s="20"/>
      <c r="AH23" s="20"/>
      <c r="AI23" s="47"/>
      <c r="AJ23" s="54">
        <f t="shared" si="36"/>
        <v>265</v>
      </c>
      <c r="AK23" s="63">
        <f t="shared" si="37"/>
        <v>17</v>
      </c>
      <c r="AL23" s="20">
        <f>BC23+BT23+CK23+DB23+DS23+EJ23+FA23+FR23+GI23</f>
        <v>0</v>
      </c>
      <c r="AM23" s="20">
        <f t="shared" si="74"/>
        <v>0</v>
      </c>
      <c r="AN23" s="20">
        <f t="shared" si="74"/>
        <v>17</v>
      </c>
      <c r="AO23" s="31">
        <f t="shared" si="38"/>
        <v>41</v>
      </c>
      <c r="AP23" s="20">
        <f>BG23+BX23+CO23+DF23+DW23+EN23+FE23+FV23+GM23</f>
        <v>0</v>
      </c>
      <c r="AQ23" s="20">
        <f t="shared" si="39"/>
        <v>0</v>
      </c>
      <c r="AR23" s="20">
        <f t="shared" si="39"/>
        <v>41</v>
      </c>
      <c r="AS23" s="31">
        <f t="shared" si="40"/>
        <v>46</v>
      </c>
      <c r="AT23" s="20">
        <f>BK23+CB23+CS23+DJ23+EA23+ER23+FI23+FZ23+GQ23</f>
        <v>0</v>
      </c>
      <c r="AU23" s="20">
        <f t="shared" si="39"/>
        <v>0</v>
      </c>
      <c r="AV23" s="20">
        <f t="shared" si="39"/>
        <v>46</v>
      </c>
      <c r="AW23" s="31">
        <f t="shared" si="41"/>
        <v>161</v>
      </c>
      <c r="AX23" s="20">
        <f>BO23+CF23+CW23+DN23+EE23+EV23+FM23+GD23+GU23</f>
        <v>0</v>
      </c>
      <c r="AY23" s="20">
        <f t="shared" si="39"/>
        <v>0</v>
      </c>
      <c r="AZ23" s="47">
        <f t="shared" si="39"/>
        <v>161</v>
      </c>
      <c r="BA23" s="54">
        <f>BB23+BF23+BJ23+BN23</f>
        <v>170</v>
      </c>
      <c r="BB23" s="52">
        <f>BC23+BD23+BE23</f>
        <v>10</v>
      </c>
      <c r="BC23" s="20">
        <v>0</v>
      </c>
      <c r="BD23" s="20">
        <v>0</v>
      </c>
      <c r="BE23" s="20">
        <v>10</v>
      </c>
      <c r="BF23" s="21">
        <f>BG23+BH23+BI23</f>
        <v>20</v>
      </c>
      <c r="BG23" s="20">
        <v>0</v>
      </c>
      <c r="BH23" s="20">
        <v>0</v>
      </c>
      <c r="BI23" s="20">
        <v>20</v>
      </c>
      <c r="BJ23" s="21">
        <f>BK23+BL23+BM23</f>
        <v>20</v>
      </c>
      <c r="BK23" s="20">
        <v>0</v>
      </c>
      <c r="BL23" s="20">
        <v>0</v>
      </c>
      <c r="BM23" s="20">
        <v>20</v>
      </c>
      <c r="BN23" s="21">
        <f>BO23+BP23+BQ23</f>
        <v>120</v>
      </c>
      <c r="BO23" s="20">
        <v>0</v>
      </c>
      <c r="BP23" s="20">
        <v>0</v>
      </c>
      <c r="BQ23" s="47">
        <v>120</v>
      </c>
      <c r="BR23" s="66">
        <f t="shared" si="237"/>
        <v>23</v>
      </c>
      <c r="BS23" s="52">
        <f>BT23+BU23+BV23</f>
        <v>2</v>
      </c>
      <c r="BT23" s="20">
        <v>0</v>
      </c>
      <c r="BU23" s="20">
        <v>0</v>
      </c>
      <c r="BV23" s="20">
        <v>2</v>
      </c>
      <c r="BW23" s="21">
        <f>BX23+BY23+BZ23</f>
        <v>6</v>
      </c>
      <c r="BX23" s="20">
        <v>0</v>
      </c>
      <c r="BY23" s="20">
        <v>0</v>
      </c>
      <c r="BZ23" s="20">
        <v>6</v>
      </c>
      <c r="CA23" s="31">
        <f t="shared" si="47"/>
        <v>0</v>
      </c>
      <c r="CB23" s="20">
        <v>0</v>
      </c>
      <c r="CC23" s="20">
        <v>0</v>
      </c>
      <c r="CD23" s="20">
        <v>0</v>
      </c>
      <c r="CE23" s="31">
        <f t="shared" si="48"/>
        <v>15</v>
      </c>
      <c r="CF23" s="20">
        <v>0</v>
      </c>
      <c r="CG23" s="20">
        <v>0</v>
      </c>
      <c r="CH23" s="47">
        <v>15</v>
      </c>
      <c r="CI23" s="54">
        <f>CJ23+CN23+CR23+CV23</f>
        <v>16</v>
      </c>
      <c r="CJ23" s="52">
        <f>CK23+CL23+CM23</f>
        <v>3</v>
      </c>
      <c r="CK23" s="20">
        <v>0</v>
      </c>
      <c r="CL23" s="20">
        <v>0</v>
      </c>
      <c r="CM23" s="20">
        <v>3</v>
      </c>
      <c r="CN23" s="21">
        <f>CO23+CP23+CQ23</f>
        <v>5</v>
      </c>
      <c r="CO23" s="20">
        <v>0</v>
      </c>
      <c r="CP23" s="20">
        <v>0</v>
      </c>
      <c r="CQ23" s="20">
        <v>5</v>
      </c>
      <c r="CR23" s="21">
        <f>CS23+CT23+CU23</f>
        <v>6</v>
      </c>
      <c r="CS23" s="20">
        <v>0</v>
      </c>
      <c r="CT23" s="20">
        <v>0</v>
      </c>
      <c r="CU23" s="20">
        <v>6</v>
      </c>
      <c r="CV23" s="21">
        <f>CW23+CX23+CY23</f>
        <v>2</v>
      </c>
      <c r="CW23" s="20"/>
      <c r="CX23" s="20"/>
      <c r="CY23" s="47">
        <v>2</v>
      </c>
      <c r="CZ23" s="54">
        <f>DA23+DE23+DI23+DM23</f>
        <v>12</v>
      </c>
      <c r="DA23" s="52">
        <f>DB23+DC23+DD23</f>
        <v>0</v>
      </c>
      <c r="DB23" s="20">
        <v>0</v>
      </c>
      <c r="DC23" s="20">
        <v>0</v>
      </c>
      <c r="DD23" s="20">
        <v>0</v>
      </c>
      <c r="DE23" s="21">
        <f>DF23+DG23+DH23</f>
        <v>2</v>
      </c>
      <c r="DF23" s="20">
        <v>0</v>
      </c>
      <c r="DG23" s="20">
        <v>0</v>
      </c>
      <c r="DH23" s="20">
        <v>2</v>
      </c>
      <c r="DI23" s="21">
        <f>DJ23+DK23+DL23</f>
        <v>5</v>
      </c>
      <c r="DJ23" s="20">
        <v>0</v>
      </c>
      <c r="DK23" s="20">
        <v>0</v>
      </c>
      <c r="DL23" s="20">
        <v>5</v>
      </c>
      <c r="DM23" s="21">
        <f>DN23+DO23+DP23</f>
        <v>5</v>
      </c>
      <c r="DN23" s="20">
        <v>0</v>
      </c>
      <c r="DO23" s="20">
        <v>0</v>
      </c>
      <c r="DP23" s="47">
        <v>5</v>
      </c>
      <c r="DQ23" s="54">
        <f>DR23+DV23+DZ23+ED23</f>
        <v>13</v>
      </c>
      <c r="DR23" s="52">
        <f>DS23+DT23+DU23</f>
        <v>2</v>
      </c>
      <c r="DS23" s="20">
        <v>0</v>
      </c>
      <c r="DT23" s="20">
        <v>0</v>
      </c>
      <c r="DU23" s="20">
        <v>2</v>
      </c>
      <c r="DV23" s="21">
        <f>DW23+DX23+DY23</f>
        <v>2</v>
      </c>
      <c r="DW23" s="20">
        <v>0</v>
      </c>
      <c r="DX23" s="20">
        <v>0</v>
      </c>
      <c r="DY23" s="20">
        <v>2</v>
      </c>
      <c r="DZ23" s="21">
        <f>EA23+EB23+EC23</f>
        <v>1</v>
      </c>
      <c r="EA23" s="20">
        <v>0</v>
      </c>
      <c r="EB23" s="20">
        <v>0</v>
      </c>
      <c r="EC23" s="20">
        <v>1</v>
      </c>
      <c r="ED23" s="21">
        <f>EE23+EF23+EG23</f>
        <v>8</v>
      </c>
      <c r="EE23" s="20">
        <v>0</v>
      </c>
      <c r="EF23" s="20">
        <v>0</v>
      </c>
      <c r="EG23" s="47">
        <v>8</v>
      </c>
      <c r="EH23" s="54">
        <f>EI23+EM23+EQ23+EU23</f>
        <v>12</v>
      </c>
      <c r="EI23" s="52">
        <f>EJ23+EK23+EL23</f>
        <v>0</v>
      </c>
      <c r="EJ23" s="20">
        <v>0</v>
      </c>
      <c r="EK23" s="20">
        <v>0</v>
      </c>
      <c r="EL23" s="20">
        <v>0</v>
      </c>
      <c r="EM23" s="21">
        <f>EN23+EO23+EP23</f>
        <v>2</v>
      </c>
      <c r="EN23" s="20">
        <v>0</v>
      </c>
      <c r="EO23" s="20">
        <v>0</v>
      </c>
      <c r="EP23" s="20">
        <v>2</v>
      </c>
      <c r="EQ23" s="21">
        <f>ER23+ES23+ET23</f>
        <v>5</v>
      </c>
      <c r="ER23" s="20">
        <v>0</v>
      </c>
      <c r="ES23" s="20">
        <v>0</v>
      </c>
      <c r="ET23" s="20">
        <v>5</v>
      </c>
      <c r="EU23" s="21">
        <f>EV23+EW23+EX23</f>
        <v>5</v>
      </c>
      <c r="EV23" s="20">
        <v>0</v>
      </c>
      <c r="EW23" s="20">
        <v>0</v>
      </c>
      <c r="EX23" s="47">
        <v>5</v>
      </c>
      <c r="EY23" s="54">
        <f>EZ23+FD23+FH23+FL23</f>
        <v>11</v>
      </c>
      <c r="EZ23" s="52">
        <f>FA23+FB23+FC23</f>
        <v>0</v>
      </c>
      <c r="FA23" s="20">
        <v>0</v>
      </c>
      <c r="FB23" s="20">
        <v>0</v>
      </c>
      <c r="FC23" s="20">
        <v>0</v>
      </c>
      <c r="FD23" s="21">
        <f>FE23+FF23+FG23</f>
        <v>0</v>
      </c>
      <c r="FE23" s="20">
        <v>0</v>
      </c>
      <c r="FF23" s="20">
        <v>0</v>
      </c>
      <c r="FG23" s="20">
        <v>0</v>
      </c>
      <c r="FH23" s="21">
        <f>FI23+FJ23+FK23</f>
        <v>5</v>
      </c>
      <c r="FI23" s="20">
        <v>0</v>
      </c>
      <c r="FJ23" s="20">
        <v>0</v>
      </c>
      <c r="FK23" s="20">
        <v>5</v>
      </c>
      <c r="FL23" s="21">
        <f>FM23+FN23+FO23</f>
        <v>6</v>
      </c>
      <c r="FM23" s="20">
        <v>0</v>
      </c>
      <c r="FN23" s="20">
        <v>0</v>
      </c>
      <c r="FO23" s="47">
        <v>6</v>
      </c>
      <c r="FP23" s="54">
        <f>FQ23+FU23+FY23+GC23</f>
        <v>6</v>
      </c>
      <c r="FQ23" s="52">
        <f>FR23+FS23+FT23</f>
        <v>0</v>
      </c>
      <c r="FR23" s="20">
        <v>0</v>
      </c>
      <c r="FS23" s="20">
        <v>0</v>
      </c>
      <c r="FT23" s="20">
        <v>0</v>
      </c>
      <c r="FU23" s="21">
        <f>FV23+FW23+FX23</f>
        <v>4</v>
      </c>
      <c r="FV23" s="20">
        <v>0</v>
      </c>
      <c r="FW23" s="20">
        <v>0</v>
      </c>
      <c r="FX23" s="20">
        <f>2+2</f>
        <v>4</v>
      </c>
      <c r="FY23" s="21">
        <f>FZ23+GA23+GB23</f>
        <v>2</v>
      </c>
      <c r="FZ23" s="20">
        <v>0</v>
      </c>
      <c r="GA23" s="20">
        <v>0</v>
      </c>
      <c r="GB23" s="20">
        <v>2</v>
      </c>
      <c r="GC23" s="21">
        <f>GD23+GE23+GF23</f>
        <v>0</v>
      </c>
      <c r="GD23" s="20">
        <v>0</v>
      </c>
      <c r="GE23" s="20">
        <v>0</v>
      </c>
      <c r="GF23" s="47">
        <v>0</v>
      </c>
      <c r="GG23" s="54">
        <f>GH23+GL23+GP23+GT23</f>
        <v>2</v>
      </c>
      <c r="GH23" s="52">
        <f>GI23+GJ23+GK23</f>
        <v>0</v>
      </c>
      <c r="GI23" s="20">
        <v>0</v>
      </c>
      <c r="GJ23" s="20">
        <v>0</v>
      </c>
      <c r="GK23" s="20">
        <v>0</v>
      </c>
      <c r="GL23" s="21">
        <f>GM23+GN23+GO23</f>
        <v>0</v>
      </c>
      <c r="GM23" s="20">
        <v>0</v>
      </c>
      <c r="GN23" s="20">
        <v>0</v>
      </c>
      <c r="GO23" s="20">
        <v>0</v>
      </c>
      <c r="GP23" s="21">
        <f>GQ23+GR23+GS23</f>
        <v>2</v>
      </c>
      <c r="GQ23" s="20">
        <v>0</v>
      </c>
      <c r="GR23" s="20">
        <v>0</v>
      </c>
      <c r="GS23" s="20">
        <v>2</v>
      </c>
      <c r="GT23" s="21">
        <f>GU23+GV23+GW23</f>
        <v>0</v>
      </c>
      <c r="GU23" s="20">
        <v>0</v>
      </c>
      <c r="GV23" s="20">
        <v>0</v>
      </c>
      <c r="GW23" s="20">
        <v>0</v>
      </c>
    </row>
    <row r="24" spans="1:205" ht="12" customHeight="1">
      <c r="A24" s="77" t="s">
        <v>21</v>
      </c>
      <c r="B24" s="54">
        <f t="shared" si="14"/>
        <v>1716</v>
      </c>
      <c r="C24" s="54">
        <f t="shared" si="15"/>
        <v>0</v>
      </c>
      <c r="D24" s="52">
        <f t="shared" si="16"/>
        <v>0</v>
      </c>
      <c r="E24" s="21">
        <f t="shared" si="17"/>
        <v>0</v>
      </c>
      <c r="F24" s="48">
        <f t="shared" si="18"/>
        <v>0</v>
      </c>
      <c r="G24" s="54">
        <f t="shared" si="19"/>
        <v>398</v>
      </c>
      <c r="H24" s="52">
        <f t="shared" si="20"/>
        <v>104</v>
      </c>
      <c r="I24" s="21">
        <f t="shared" si="21"/>
        <v>105</v>
      </c>
      <c r="J24" s="48">
        <f t="shared" si="22"/>
        <v>189</v>
      </c>
      <c r="K24" s="54">
        <f t="shared" si="23"/>
        <v>646</v>
      </c>
      <c r="L24" s="52">
        <f t="shared" si="24"/>
        <v>189</v>
      </c>
      <c r="M24" s="21">
        <f t="shared" si="25"/>
        <v>167</v>
      </c>
      <c r="N24" s="48">
        <f t="shared" si="26"/>
        <v>290</v>
      </c>
      <c r="O24" s="54">
        <f t="shared" si="27"/>
        <v>672</v>
      </c>
      <c r="P24" s="52">
        <f t="shared" si="28"/>
        <v>205</v>
      </c>
      <c r="Q24" s="21">
        <f t="shared" si="29"/>
        <v>189</v>
      </c>
      <c r="R24" s="21">
        <f t="shared" si="30"/>
        <v>278</v>
      </c>
      <c r="S24" s="72">
        <f t="shared" si="31"/>
        <v>1716</v>
      </c>
      <c r="T24" s="63">
        <f t="shared" si="32"/>
        <v>0</v>
      </c>
      <c r="U24" s="39">
        <v>0</v>
      </c>
      <c r="V24" s="39">
        <v>0</v>
      </c>
      <c r="W24" s="39">
        <v>0</v>
      </c>
      <c r="X24" s="31">
        <f t="shared" si="33"/>
        <v>398</v>
      </c>
      <c r="Y24" s="39">
        <v>104</v>
      </c>
      <c r="Z24" s="39">
        <v>105</v>
      </c>
      <c r="AA24" s="39">
        <v>189</v>
      </c>
      <c r="AB24" s="31">
        <f t="shared" si="34"/>
        <v>646</v>
      </c>
      <c r="AC24" s="39">
        <v>189</v>
      </c>
      <c r="AD24" s="39">
        <v>167</v>
      </c>
      <c r="AE24" s="39">
        <v>290</v>
      </c>
      <c r="AF24" s="31">
        <f t="shared" si="35"/>
        <v>672</v>
      </c>
      <c r="AG24" s="39">
        <v>205</v>
      </c>
      <c r="AH24" s="39">
        <v>189</v>
      </c>
      <c r="AI24" s="61">
        <f>298+73-89-4</f>
        <v>278</v>
      </c>
      <c r="AJ24" s="54">
        <f t="shared" si="36"/>
        <v>0</v>
      </c>
      <c r="AK24" s="63">
        <f t="shared" si="37"/>
        <v>0</v>
      </c>
      <c r="AL24" s="36">
        <f t="shared" si="74"/>
        <v>0</v>
      </c>
      <c r="AM24" s="36">
        <f t="shared" si="74"/>
        <v>0</v>
      </c>
      <c r="AN24" s="36">
        <f t="shared" si="74"/>
        <v>0</v>
      </c>
      <c r="AO24" s="31">
        <f t="shared" si="38"/>
        <v>0</v>
      </c>
      <c r="AP24" s="36">
        <f t="shared" si="39"/>
        <v>0</v>
      </c>
      <c r="AQ24" s="36">
        <f t="shared" si="39"/>
        <v>0</v>
      </c>
      <c r="AR24" s="36">
        <f t="shared" si="39"/>
        <v>0</v>
      </c>
      <c r="AS24" s="31">
        <f t="shared" si="40"/>
        <v>0</v>
      </c>
      <c r="AT24" s="36">
        <f t="shared" si="39"/>
        <v>0</v>
      </c>
      <c r="AU24" s="36">
        <f t="shared" si="39"/>
        <v>0</v>
      </c>
      <c r="AV24" s="36">
        <f t="shared" si="39"/>
        <v>0</v>
      </c>
      <c r="AW24" s="31">
        <f t="shared" si="41"/>
        <v>0</v>
      </c>
      <c r="AX24" s="36">
        <f t="shared" si="39"/>
        <v>0</v>
      </c>
      <c r="AY24" s="36">
        <f t="shared" si="39"/>
        <v>0</v>
      </c>
      <c r="AZ24" s="46">
        <f t="shared" si="39"/>
        <v>0</v>
      </c>
      <c r="BA24" s="54">
        <f t="shared" si="267"/>
        <v>0</v>
      </c>
      <c r="BB24" s="52">
        <f t="shared" si="119"/>
        <v>0</v>
      </c>
      <c r="BC24" s="21"/>
      <c r="BD24" s="21"/>
      <c r="BE24" s="21"/>
      <c r="BF24" s="21">
        <f t="shared" si="234"/>
        <v>0</v>
      </c>
      <c r="BG24" s="21"/>
      <c r="BH24" s="21"/>
      <c r="BI24" s="21"/>
      <c r="BJ24" s="21">
        <f t="shared" si="235"/>
        <v>0</v>
      </c>
      <c r="BK24" s="21"/>
      <c r="BL24" s="21"/>
      <c r="BM24" s="21"/>
      <c r="BN24" s="21">
        <f t="shared" si="236"/>
        <v>0</v>
      </c>
      <c r="BO24" s="21"/>
      <c r="BP24" s="21"/>
      <c r="BQ24" s="48"/>
      <c r="BR24" s="66">
        <f t="shared" si="237"/>
        <v>0</v>
      </c>
      <c r="BS24" s="52">
        <f t="shared" si="125"/>
        <v>0</v>
      </c>
      <c r="BT24" s="21"/>
      <c r="BU24" s="21"/>
      <c r="BV24" s="21"/>
      <c r="BW24" s="21">
        <f t="shared" si="238"/>
        <v>0</v>
      </c>
      <c r="BX24" s="21"/>
      <c r="BY24" s="21"/>
      <c r="BZ24" s="21"/>
      <c r="CA24" s="31">
        <f t="shared" si="47"/>
        <v>0</v>
      </c>
      <c r="CB24" s="21"/>
      <c r="CC24" s="21"/>
      <c r="CD24" s="21"/>
      <c r="CE24" s="31">
        <f t="shared" si="48"/>
        <v>0</v>
      </c>
      <c r="CF24" s="21"/>
      <c r="CG24" s="21"/>
      <c r="CH24" s="48"/>
      <c r="CI24" s="54">
        <f t="shared" si="239"/>
        <v>0</v>
      </c>
      <c r="CJ24" s="52">
        <f t="shared" si="131"/>
        <v>0</v>
      </c>
      <c r="CK24" s="21"/>
      <c r="CL24" s="21"/>
      <c r="CM24" s="21"/>
      <c r="CN24" s="21">
        <f t="shared" si="240"/>
        <v>0</v>
      </c>
      <c r="CO24" s="21"/>
      <c r="CP24" s="21"/>
      <c r="CQ24" s="21"/>
      <c r="CR24" s="21">
        <f t="shared" si="241"/>
        <v>0</v>
      </c>
      <c r="CS24" s="21"/>
      <c r="CT24" s="21"/>
      <c r="CU24" s="21"/>
      <c r="CV24" s="21">
        <f t="shared" si="242"/>
        <v>0</v>
      </c>
      <c r="CW24" s="21"/>
      <c r="CX24" s="21"/>
      <c r="CY24" s="48"/>
      <c r="CZ24" s="70">
        <f t="shared" si="243"/>
        <v>0</v>
      </c>
      <c r="DA24" s="50">
        <f t="shared" si="137"/>
        <v>0</v>
      </c>
      <c r="DB24" s="39"/>
      <c r="DC24" s="39"/>
      <c r="DD24" s="39"/>
      <c r="DE24" s="39">
        <f t="shared" si="244"/>
        <v>0</v>
      </c>
      <c r="DF24" s="39"/>
      <c r="DG24" s="39"/>
      <c r="DH24" s="39"/>
      <c r="DI24" s="39">
        <f t="shared" si="245"/>
        <v>0</v>
      </c>
      <c r="DJ24" s="39"/>
      <c r="DK24" s="39"/>
      <c r="DL24" s="39"/>
      <c r="DM24" s="39">
        <f t="shared" si="246"/>
        <v>0</v>
      </c>
      <c r="DN24" s="39"/>
      <c r="DO24" s="39"/>
      <c r="DP24" s="61"/>
      <c r="DQ24" s="70">
        <f t="shared" si="247"/>
        <v>0</v>
      </c>
      <c r="DR24" s="50">
        <f t="shared" si="143"/>
        <v>0</v>
      </c>
      <c r="DS24" s="39"/>
      <c r="DT24" s="39"/>
      <c r="DU24" s="39"/>
      <c r="DV24" s="39">
        <f t="shared" si="248"/>
        <v>0</v>
      </c>
      <c r="DW24" s="39"/>
      <c r="DX24" s="39"/>
      <c r="DY24" s="39"/>
      <c r="DZ24" s="39">
        <f t="shared" si="249"/>
        <v>0</v>
      </c>
      <c r="EA24" s="39"/>
      <c r="EB24" s="39"/>
      <c r="EC24" s="39"/>
      <c r="ED24" s="39">
        <f t="shared" si="250"/>
        <v>0</v>
      </c>
      <c r="EE24" s="39"/>
      <c r="EF24" s="39"/>
      <c r="EG24" s="61"/>
      <c r="EH24" s="70">
        <f t="shared" si="251"/>
        <v>0</v>
      </c>
      <c r="EI24" s="50">
        <f t="shared" si="149"/>
        <v>0</v>
      </c>
      <c r="EJ24" s="39"/>
      <c r="EK24" s="39"/>
      <c r="EL24" s="39"/>
      <c r="EM24" s="39">
        <f t="shared" si="252"/>
        <v>0</v>
      </c>
      <c r="EN24" s="39"/>
      <c r="EO24" s="39"/>
      <c r="EP24" s="39"/>
      <c r="EQ24" s="39">
        <f t="shared" si="253"/>
        <v>0</v>
      </c>
      <c r="ER24" s="39"/>
      <c r="ES24" s="39"/>
      <c r="ET24" s="39"/>
      <c r="EU24" s="39">
        <f t="shared" si="254"/>
        <v>0</v>
      </c>
      <c r="EV24" s="39"/>
      <c r="EW24" s="39"/>
      <c r="EX24" s="61"/>
      <c r="EY24" s="70">
        <f t="shared" si="255"/>
        <v>0</v>
      </c>
      <c r="EZ24" s="50">
        <f t="shared" si="155"/>
        <v>0</v>
      </c>
      <c r="FA24" s="39"/>
      <c r="FB24" s="39"/>
      <c r="FC24" s="39"/>
      <c r="FD24" s="39">
        <f t="shared" si="256"/>
        <v>0</v>
      </c>
      <c r="FE24" s="39"/>
      <c r="FF24" s="39"/>
      <c r="FG24" s="39"/>
      <c r="FH24" s="39">
        <f t="shared" si="257"/>
        <v>0</v>
      </c>
      <c r="FI24" s="39"/>
      <c r="FJ24" s="39"/>
      <c r="FK24" s="39"/>
      <c r="FL24" s="39">
        <f t="shared" si="258"/>
        <v>0</v>
      </c>
      <c r="FM24" s="39"/>
      <c r="FN24" s="39"/>
      <c r="FO24" s="61"/>
      <c r="FP24" s="70">
        <f t="shared" si="259"/>
        <v>0</v>
      </c>
      <c r="FQ24" s="50">
        <f t="shared" si="161"/>
        <v>0</v>
      </c>
      <c r="FR24" s="39"/>
      <c r="FS24" s="39"/>
      <c r="FT24" s="39"/>
      <c r="FU24" s="39">
        <f t="shared" si="260"/>
        <v>0</v>
      </c>
      <c r="FV24" s="39"/>
      <c r="FW24" s="39"/>
      <c r="FX24" s="39"/>
      <c r="FY24" s="39">
        <f t="shared" si="261"/>
        <v>0</v>
      </c>
      <c r="FZ24" s="39"/>
      <c r="GA24" s="39"/>
      <c r="GB24" s="39"/>
      <c r="GC24" s="39">
        <f t="shared" si="262"/>
        <v>0</v>
      </c>
      <c r="GD24" s="39"/>
      <c r="GE24" s="39"/>
      <c r="GF24" s="61"/>
      <c r="GG24" s="70">
        <f t="shared" si="263"/>
        <v>0</v>
      </c>
      <c r="GH24" s="50">
        <f t="shared" si="167"/>
        <v>0</v>
      </c>
      <c r="GI24" s="39"/>
      <c r="GJ24" s="39"/>
      <c r="GK24" s="39"/>
      <c r="GL24" s="39">
        <f t="shared" si="264"/>
        <v>0</v>
      </c>
      <c r="GM24" s="39"/>
      <c r="GN24" s="39"/>
      <c r="GO24" s="39"/>
      <c r="GP24" s="39">
        <f t="shared" si="265"/>
        <v>0</v>
      </c>
      <c r="GQ24" s="39"/>
      <c r="GR24" s="39"/>
      <c r="GS24" s="39"/>
      <c r="GT24" s="39">
        <f t="shared" si="266"/>
        <v>0</v>
      </c>
      <c r="GU24" s="39"/>
      <c r="GV24" s="39"/>
      <c r="GW24" s="39"/>
    </row>
    <row r="25" spans="1:205" ht="24" customHeight="1">
      <c r="A25" s="79" t="s">
        <v>31</v>
      </c>
      <c r="B25" s="54">
        <f t="shared" si="14"/>
        <v>0</v>
      </c>
      <c r="C25" s="54">
        <f t="shared" si="15"/>
        <v>0</v>
      </c>
      <c r="D25" s="52">
        <f t="shared" si="16"/>
        <v>0</v>
      </c>
      <c r="E25" s="21">
        <f t="shared" si="17"/>
        <v>0</v>
      </c>
      <c r="F25" s="48">
        <f t="shared" si="18"/>
        <v>0</v>
      </c>
      <c r="G25" s="54">
        <f t="shared" si="19"/>
        <v>0</v>
      </c>
      <c r="H25" s="52">
        <f t="shared" si="20"/>
        <v>0</v>
      </c>
      <c r="I25" s="21">
        <f t="shared" si="21"/>
        <v>0</v>
      </c>
      <c r="J25" s="48">
        <f t="shared" si="22"/>
        <v>0</v>
      </c>
      <c r="K25" s="54">
        <f t="shared" si="23"/>
        <v>0</v>
      </c>
      <c r="L25" s="52">
        <f t="shared" si="24"/>
        <v>0</v>
      </c>
      <c r="M25" s="21">
        <f t="shared" si="25"/>
        <v>0</v>
      </c>
      <c r="N25" s="48">
        <f t="shared" si="26"/>
        <v>0</v>
      </c>
      <c r="O25" s="54">
        <f t="shared" si="27"/>
        <v>0</v>
      </c>
      <c r="P25" s="52">
        <f t="shared" si="28"/>
        <v>0</v>
      </c>
      <c r="Q25" s="21">
        <f t="shared" si="29"/>
        <v>0</v>
      </c>
      <c r="R25" s="21">
        <f t="shared" si="30"/>
        <v>0</v>
      </c>
      <c r="S25" s="72">
        <f t="shared" si="31"/>
        <v>0</v>
      </c>
      <c r="T25" s="63">
        <f t="shared" si="32"/>
        <v>0</v>
      </c>
      <c r="U25" s="39"/>
      <c r="V25" s="39"/>
      <c r="W25" s="39"/>
      <c r="X25" s="31">
        <f t="shared" si="33"/>
        <v>0</v>
      </c>
      <c r="Y25" s="39"/>
      <c r="Z25" s="39"/>
      <c r="AA25" s="39"/>
      <c r="AB25" s="31">
        <f t="shared" si="34"/>
        <v>0</v>
      </c>
      <c r="AC25" s="39"/>
      <c r="AD25" s="39"/>
      <c r="AE25" s="39"/>
      <c r="AF25" s="31">
        <f t="shared" si="35"/>
        <v>0</v>
      </c>
      <c r="AG25" s="39"/>
      <c r="AH25" s="39"/>
      <c r="AI25" s="61"/>
      <c r="AJ25" s="54">
        <f t="shared" si="36"/>
        <v>0</v>
      </c>
      <c r="AK25" s="63">
        <f t="shared" si="37"/>
        <v>0</v>
      </c>
      <c r="AL25" s="36">
        <f t="shared" si="74"/>
        <v>0</v>
      </c>
      <c r="AM25" s="36">
        <f t="shared" si="74"/>
        <v>0</v>
      </c>
      <c r="AN25" s="36">
        <f t="shared" si="74"/>
        <v>0</v>
      </c>
      <c r="AO25" s="31">
        <f t="shared" si="38"/>
        <v>0</v>
      </c>
      <c r="AP25" s="36">
        <f t="shared" si="39"/>
        <v>0</v>
      </c>
      <c r="AQ25" s="36">
        <f t="shared" si="39"/>
        <v>0</v>
      </c>
      <c r="AR25" s="36">
        <f t="shared" si="39"/>
        <v>0</v>
      </c>
      <c r="AS25" s="31">
        <f t="shared" si="40"/>
        <v>0</v>
      </c>
      <c r="AT25" s="36">
        <f t="shared" si="39"/>
        <v>0</v>
      </c>
      <c r="AU25" s="36">
        <f t="shared" si="39"/>
        <v>0</v>
      </c>
      <c r="AV25" s="36">
        <f t="shared" si="39"/>
        <v>0</v>
      </c>
      <c r="AW25" s="31">
        <f t="shared" si="41"/>
        <v>0</v>
      </c>
      <c r="AX25" s="36">
        <f t="shared" si="39"/>
        <v>0</v>
      </c>
      <c r="AY25" s="36">
        <f t="shared" si="39"/>
        <v>0</v>
      </c>
      <c r="AZ25" s="46">
        <f t="shared" si="39"/>
        <v>0</v>
      </c>
      <c r="BA25" s="54">
        <f t="shared" si="267"/>
        <v>0</v>
      </c>
      <c r="BB25" s="52">
        <f t="shared" si="119"/>
        <v>0</v>
      </c>
      <c r="BC25" s="21"/>
      <c r="BD25" s="21"/>
      <c r="BE25" s="21"/>
      <c r="BF25" s="21">
        <f t="shared" si="234"/>
        <v>0</v>
      </c>
      <c r="BG25" s="21"/>
      <c r="BH25" s="21"/>
      <c r="BI25" s="21"/>
      <c r="BJ25" s="21">
        <f>BK25</f>
        <v>0</v>
      </c>
      <c r="BK25" s="21"/>
      <c r="BL25" s="21"/>
      <c r="BM25" s="21"/>
      <c r="BN25" s="21"/>
      <c r="BO25" s="21"/>
      <c r="BP25" s="21"/>
      <c r="BQ25" s="48"/>
      <c r="BR25" s="54">
        <f t="shared" si="237"/>
        <v>0</v>
      </c>
      <c r="BS25" s="52">
        <f t="shared" si="125"/>
        <v>0</v>
      </c>
      <c r="BT25" s="21"/>
      <c r="BU25" s="21"/>
      <c r="BV25" s="21"/>
      <c r="BW25" s="21">
        <f t="shared" si="238"/>
        <v>0</v>
      </c>
      <c r="BX25" s="21"/>
      <c r="BY25" s="21"/>
      <c r="BZ25" s="21"/>
      <c r="CA25" s="31">
        <f t="shared" si="47"/>
        <v>0</v>
      </c>
      <c r="CB25" s="21"/>
      <c r="CC25" s="21"/>
      <c r="CD25" s="21"/>
      <c r="CE25" s="31">
        <f t="shared" si="48"/>
        <v>0</v>
      </c>
      <c r="CF25" s="21"/>
      <c r="CG25" s="21"/>
      <c r="CH25" s="48"/>
      <c r="CI25" s="54">
        <f t="shared" si="239"/>
        <v>0</v>
      </c>
      <c r="CJ25" s="52">
        <f t="shared" si="131"/>
        <v>0</v>
      </c>
      <c r="CK25" s="21"/>
      <c r="CL25" s="21"/>
      <c r="CM25" s="21"/>
      <c r="CN25" s="21">
        <f t="shared" si="240"/>
        <v>0</v>
      </c>
      <c r="CO25" s="21"/>
      <c r="CP25" s="21"/>
      <c r="CQ25" s="21"/>
      <c r="CR25" s="21">
        <f>CS25</f>
        <v>0</v>
      </c>
      <c r="CS25" s="21"/>
      <c r="CT25" s="21"/>
      <c r="CU25" s="21"/>
      <c r="CV25" s="21"/>
      <c r="CW25" s="21"/>
      <c r="CX25" s="21"/>
      <c r="CY25" s="48"/>
      <c r="CZ25" s="70">
        <f t="shared" si="243"/>
        <v>0</v>
      </c>
      <c r="DA25" s="50">
        <f t="shared" si="137"/>
        <v>0</v>
      </c>
      <c r="DB25" s="39"/>
      <c r="DC25" s="39"/>
      <c r="DD25" s="39"/>
      <c r="DE25" s="39">
        <f t="shared" si="244"/>
        <v>0</v>
      </c>
      <c r="DF25" s="39"/>
      <c r="DG25" s="39"/>
      <c r="DH25" s="39"/>
      <c r="DI25" s="39">
        <f>DJ25</f>
        <v>0</v>
      </c>
      <c r="DJ25" s="39"/>
      <c r="DK25" s="39"/>
      <c r="DL25" s="39"/>
      <c r="DM25" s="39"/>
      <c r="DN25" s="39"/>
      <c r="DO25" s="39"/>
      <c r="DP25" s="61"/>
      <c r="DQ25" s="70">
        <f t="shared" si="247"/>
        <v>0</v>
      </c>
      <c r="DR25" s="50">
        <f t="shared" si="143"/>
        <v>0</v>
      </c>
      <c r="DS25" s="39"/>
      <c r="DT25" s="39"/>
      <c r="DU25" s="39"/>
      <c r="DV25" s="39">
        <f t="shared" si="248"/>
        <v>0</v>
      </c>
      <c r="DW25" s="39"/>
      <c r="DX25" s="39"/>
      <c r="DY25" s="39"/>
      <c r="DZ25" s="39">
        <f>EA25</f>
        <v>0</v>
      </c>
      <c r="EA25" s="39"/>
      <c r="EB25" s="39"/>
      <c r="EC25" s="39"/>
      <c r="ED25" s="39"/>
      <c r="EE25" s="39"/>
      <c r="EF25" s="39"/>
      <c r="EG25" s="61"/>
      <c r="EH25" s="70">
        <f t="shared" si="251"/>
        <v>0</v>
      </c>
      <c r="EI25" s="50">
        <f t="shared" si="149"/>
        <v>0</v>
      </c>
      <c r="EJ25" s="39"/>
      <c r="EK25" s="39"/>
      <c r="EL25" s="39"/>
      <c r="EM25" s="39">
        <f t="shared" si="252"/>
        <v>0</v>
      </c>
      <c r="EN25" s="39"/>
      <c r="EO25" s="39"/>
      <c r="EP25" s="39"/>
      <c r="EQ25" s="39">
        <f>ER25</f>
        <v>0</v>
      </c>
      <c r="ER25" s="39"/>
      <c r="ES25" s="39"/>
      <c r="ET25" s="39"/>
      <c r="EU25" s="39"/>
      <c r="EV25" s="39"/>
      <c r="EW25" s="39"/>
      <c r="EX25" s="61"/>
      <c r="EY25" s="70">
        <f t="shared" si="255"/>
        <v>0</v>
      </c>
      <c r="EZ25" s="50">
        <f t="shared" si="155"/>
        <v>0</v>
      </c>
      <c r="FA25" s="39"/>
      <c r="FB25" s="39"/>
      <c r="FC25" s="39"/>
      <c r="FD25" s="39">
        <f t="shared" si="256"/>
        <v>0</v>
      </c>
      <c r="FE25" s="39"/>
      <c r="FF25" s="39"/>
      <c r="FG25" s="39"/>
      <c r="FH25" s="39">
        <f>FI25</f>
        <v>0</v>
      </c>
      <c r="FI25" s="39"/>
      <c r="FJ25" s="39"/>
      <c r="FK25" s="39"/>
      <c r="FL25" s="39"/>
      <c r="FM25" s="39"/>
      <c r="FN25" s="39"/>
      <c r="FO25" s="61"/>
      <c r="FP25" s="70">
        <f t="shared" si="259"/>
        <v>0</v>
      </c>
      <c r="FQ25" s="50">
        <f t="shared" si="161"/>
        <v>0</v>
      </c>
      <c r="FR25" s="39"/>
      <c r="FS25" s="39"/>
      <c r="FT25" s="39"/>
      <c r="FU25" s="39">
        <f t="shared" si="260"/>
        <v>0</v>
      </c>
      <c r="FV25" s="39"/>
      <c r="FW25" s="39"/>
      <c r="FX25" s="39"/>
      <c r="FY25" s="39">
        <f>FZ25</f>
        <v>0</v>
      </c>
      <c r="FZ25" s="39"/>
      <c r="GA25" s="39"/>
      <c r="GB25" s="39"/>
      <c r="GC25" s="39"/>
      <c r="GD25" s="39"/>
      <c r="GE25" s="39"/>
      <c r="GF25" s="61"/>
      <c r="GG25" s="70">
        <f t="shared" si="263"/>
        <v>0</v>
      </c>
      <c r="GH25" s="50">
        <f t="shared" si="167"/>
        <v>0</v>
      </c>
      <c r="GI25" s="39"/>
      <c r="GJ25" s="39"/>
      <c r="GK25" s="39"/>
      <c r="GL25" s="39">
        <f t="shared" si="264"/>
        <v>0</v>
      </c>
      <c r="GM25" s="39"/>
      <c r="GN25" s="39"/>
      <c r="GO25" s="39"/>
      <c r="GP25" s="39">
        <f>GQ25</f>
        <v>0</v>
      </c>
      <c r="GQ25" s="39"/>
      <c r="GR25" s="39"/>
      <c r="GS25" s="39"/>
      <c r="GT25" s="39"/>
      <c r="GU25" s="39"/>
      <c r="GV25" s="39"/>
      <c r="GW25" s="39"/>
    </row>
    <row r="26" spans="1:205" s="12" customFormat="1" ht="12" customHeight="1">
      <c r="A26" s="89" t="s">
        <v>32</v>
      </c>
      <c r="B26" s="85">
        <f t="shared" si="14"/>
        <v>4563</v>
      </c>
      <c r="C26" s="85">
        <f>D26+E26+F26</f>
        <v>1019</v>
      </c>
      <c r="D26" s="86">
        <f t="shared" si="16"/>
        <v>51</v>
      </c>
      <c r="E26" s="87">
        <f t="shared" si="17"/>
        <v>91</v>
      </c>
      <c r="F26" s="88">
        <f t="shared" si="18"/>
        <v>877</v>
      </c>
      <c r="G26" s="85">
        <f t="shared" si="19"/>
        <v>899</v>
      </c>
      <c r="H26" s="86">
        <f t="shared" si="20"/>
        <v>95</v>
      </c>
      <c r="I26" s="87">
        <f t="shared" si="21"/>
        <v>144</v>
      </c>
      <c r="J26" s="88">
        <f t="shared" si="22"/>
        <v>660</v>
      </c>
      <c r="K26" s="85">
        <f t="shared" si="23"/>
        <v>898</v>
      </c>
      <c r="L26" s="86">
        <f t="shared" si="24"/>
        <v>105</v>
      </c>
      <c r="M26" s="87">
        <f t="shared" si="25"/>
        <v>121</v>
      </c>
      <c r="N26" s="88">
        <f t="shared" si="26"/>
        <v>672</v>
      </c>
      <c r="O26" s="85">
        <f t="shared" si="27"/>
        <v>1747</v>
      </c>
      <c r="P26" s="86">
        <f t="shared" si="28"/>
        <v>333</v>
      </c>
      <c r="Q26" s="87">
        <f t="shared" si="29"/>
        <v>391</v>
      </c>
      <c r="R26" s="87">
        <f t="shared" si="30"/>
        <v>1023</v>
      </c>
      <c r="S26" s="72">
        <f t="shared" si="31"/>
        <v>4031</v>
      </c>
      <c r="T26" s="63">
        <f t="shared" si="32"/>
        <v>912</v>
      </c>
      <c r="U26" s="21">
        <f>+U27+U30+U32+U34+U37+U38</f>
        <v>30</v>
      </c>
      <c r="V26" s="21">
        <f t="shared" ref="V26:W26" si="308">+V27+V30+V32+V34+V37+V38</f>
        <v>45</v>
      </c>
      <c r="W26" s="21">
        <f t="shared" si="308"/>
        <v>837</v>
      </c>
      <c r="X26" s="31">
        <f t="shared" si="33"/>
        <v>788</v>
      </c>
      <c r="Y26" s="21">
        <f>+Y27+Y30+Y32+Y34+Y37+Y38</f>
        <v>61</v>
      </c>
      <c r="Z26" s="21">
        <f t="shared" ref="Z26:AA26" si="309">+Z27+Z30+Z32+Z34+Z37+Z38</f>
        <v>114</v>
      </c>
      <c r="AA26" s="21">
        <f t="shared" si="309"/>
        <v>613</v>
      </c>
      <c r="AB26" s="31">
        <f t="shared" si="34"/>
        <v>777</v>
      </c>
      <c r="AC26" s="21">
        <f>+AC27+AC30+AC32+AC34+AC37+AC38</f>
        <v>61</v>
      </c>
      <c r="AD26" s="21">
        <f t="shared" ref="AD26:AE26" si="310">+AD27+AD30+AD32+AD34+AD37+AD38</f>
        <v>89</v>
      </c>
      <c r="AE26" s="21">
        <f t="shared" si="310"/>
        <v>627</v>
      </c>
      <c r="AF26" s="31">
        <f t="shared" si="35"/>
        <v>1554</v>
      </c>
      <c r="AG26" s="21">
        <f>+AG27+AG30+AG32+AG34+AG37+AG38</f>
        <v>269</v>
      </c>
      <c r="AH26" s="21">
        <f t="shared" ref="AH26:AI26" si="311">+AH27+AH30+AH32+AH34+AH37+AH38</f>
        <v>321</v>
      </c>
      <c r="AI26" s="48">
        <f t="shared" si="311"/>
        <v>964</v>
      </c>
      <c r="AJ26" s="54">
        <f t="shared" si="36"/>
        <v>532</v>
      </c>
      <c r="AK26" s="63">
        <f t="shared" si="37"/>
        <v>107</v>
      </c>
      <c r="AL26" s="20">
        <f t="shared" si="74"/>
        <v>21</v>
      </c>
      <c r="AM26" s="20">
        <f t="shared" si="74"/>
        <v>46</v>
      </c>
      <c r="AN26" s="20">
        <f t="shared" si="74"/>
        <v>40</v>
      </c>
      <c r="AO26" s="31">
        <f t="shared" si="38"/>
        <v>111</v>
      </c>
      <c r="AP26" s="20">
        <f t="shared" si="39"/>
        <v>34</v>
      </c>
      <c r="AQ26" s="20">
        <f t="shared" si="39"/>
        <v>30</v>
      </c>
      <c r="AR26" s="20">
        <f t="shared" si="39"/>
        <v>47</v>
      </c>
      <c r="AS26" s="31">
        <f t="shared" si="40"/>
        <v>121</v>
      </c>
      <c r="AT26" s="20">
        <f t="shared" si="39"/>
        <v>44</v>
      </c>
      <c r="AU26" s="20">
        <f t="shared" si="39"/>
        <v>32</v>
      </c>
      <c r="AV26" s="20">
        <f t="shared" si="39"/>
        <v>45</v>
      </c>
      <c r="AW26" s="31">
        <f t="shared" si="41"/>
        <v>193</v>
      </c>
      <c r="AX26" s="20">
        <f t="shared" si="39"/>
        <v>64</v>
      </c>
      <c r="AY26" s="20">
        <f t="shared" si="39"/>
        <v>70</v>
      </c>
      <c r="AZ26" s="47">
        <f t="shared" si="39"/>
        <v>59</v>
      </c>
      <c r="BA26" s="53">
        <f>BB26+BF26+BJ26+BN26</f>
        <v>264</v>
      </c>
      <c r="BB26" s="50">
        <f t="shared" si="119"/>
        <v>38</v>
      </c>
      <c r="BC26" s="21">
        <f>+BC27+BC30+BC32+BC34+BC37+BC38</f>
        <v>10</v>
      </c>
      <c r="BD26" s="21">
        <f t="shared" ref="BD26:BE26" si="312">+BD27+BD30+BD32+BD34+BD37+BD38</f>
        <v>18</v>
      </c>
      <c r="BE26" s="21">
        <f t="shared" si="312"/>
        <v>10</v>
      </c>
      <c r="BF26" s="39">
        <f>+BG26+BH26+BI26</f>
        <v>40</v>
      </c>
      <c r="BG26" s="21">
        <f>+BG27+BG30+BG32+BG34+BG37+BG38</f>
        <v>10</v>
      </c>
      <c r="BH26" s="21">
        <f t="shared" ref="BH26:BI26" si="313">+BH27+BH30+BH32+BH34+BH37+BH38</f>
        <v>10</v>
      </c>
      <c r="BI26" s="21">
        <f t="shared" si="313"/>
        <v>20</v>
      </c>
      <c r="BJ26" s="39">
        <f>+BK26+BL26+BM26</f>
        <v>75</v>
      </c>
      <c r="BK26" s="21">
        <f>+BK27+BK30+BK32+BK34+BK37+BK38</f>
        <v>25</v>
      </c>
      <c r="BL26" s="21">
        <f t="shared" ref="BL26:BM26" si="314">+BL27+BL30+BL32+BL34+BL37+BL38</f>
        <v>20</v>
      </c>
      <c r="BM26" s="21">
        <f t="shared" si="314"/>
        <v>30</v>
      </c>
      <c r="BN26" s="39">
        <f>+BO26+BP26+BQ26</f>
        <v>111</v>
      </c>
      <c r="BO26" s="21">
        <f>+BO27+BO30+BO32+BO34+BO37+BO38</f>
        <v>40</v>
      </c>
      <c r="BP26" s="21">
        <f t="shared" ref="BP26:BQ26" si="315">+BP27+BP30+BP32+BP34+BP37+BP38</f>
        <v>41</v>
      </c>
      <c r="BQ26" s="48">
        <f t="shared" si="315"/>
        <v>30</v>
      </c>
      <c r="BR26" s="66">
        <f t="shared" si="237"/>
        <v>39</v>
      </c>
      <c r="BS26" s="50">
        <f t="shared" si="125"/>
        <v>17</v>
      </c>
      <c r="BT26" s="21">
        <f>+BT27+BT30+BT32+BT34+BT37+BT38</f>
        <v>0</v>
      </c>
      <c r="BU26" s="21">
        <f t="shared" ref="BU26:BV26" si="316">+BU27+BU30+BU32+BU34+BU37+BU38</f>
        <v>7</v>
      </c>
      <c r="BV26" s="21">
        <f t="shared" si="316"/>
        <v>10</v>
      </c>
      <c r="BW26" s="39">
        <f>+BX26+BY26+BZ26</f>
        <v>8</v>
      </c>
      <c r="BX26" s="21">
        <f>+BX27+BX30+BX32+BX34+BX37+BX38</f>
        <v>5</v>
      </c>
      <c r="BY26" s="21">
        <f t="shared" ref="BY26:BZ26" si="317">+BY27+BY30+BY32+BY34+BY37+BY38</f>
        <v>3</v>
      </c>
      <c r="BZ26" s="21">
        <f t="shared" si="317"/>
        <v>0</v>
      </c>
      <c r="CA26" s="31">
        <f t="shared" si="47"/>
        <v>9</v>
      </c>
      <c r="CB26" s="21">
        <f>+CB27+CB30+CB32+CB34+CB37+CB38</f>
        <v>3</v>
      </c>
      <c r="CC26" s="21">
        <f t="shared" ref="CC26:CD26" si="318">+CC27+CC30+CC32+CC34+CC37+CC38</f>
        <v>3</v>
      </c>
      <c r="CD26" s="21">
        <f t="shared" si="318"/>
        <v>3</v>
      </c>
      <c r="CE26" s="31">
        <f t="shared" si="48"/>
        <v>5</v>
      </c>
      <c r="CF26" s="21">
        <f>+CF27+CF30+CF32+CF34+CF37+CF38</f>
        <v>1</v>
      </c>
      <c r="CG26" s="21">
        <f t="shared" ref="CG26:CH26" si="319">+CG27+CG30+CG32+CG34+CG37+CG38</f>
        <v>1</v>
      </c>
      <c r="CH26" s="48">
        <f t="shared" si="319"/>
        <v>3</v>
      </c>
      <c r="CI26" s="66">
        <f t="shared" si="239"/>
        <v>80</v>
      </c>
      <c r="CJ26" s="50">
        <f t="shared" si="131"/>
        <v>13</v>
      </c>
      <c r="CK26" s="21">
        <f>+CK27+CK30+CK32+CK34+CK37+CK38</f>
        <v>5</v>
      </c>
      <c r="CL26" s="21">
        <f t="shared" ref="CL26:CM26" si="320">+CL27+CL30+CL32+CL34+CL37+CL38</f>
        <v>3</v>
      </c>
      <c r="CM26" s="21">
        <f t="shared" si="320"/>
        <v>5</v>
      </c>
      <c r="CN26" s="39">
        <f>+CO26+CP26+CQ26</f>
        <v>30</v>
      </c>
      <c r="CO26" s="21">
        <f>+CO27+CO30+CO32+CO34+CO37+CO38</f>
        <v>5</v>
      </c>
      <c r="CP26" s="21">
        <f t="shared" ref="CP26:CQ26" si="321">+CP27+CP30+CP32+CP34+CP37+CP38</f>
        <v>8</v>
      </c>
      <c r="CQ26" s="21">
        <f t="shared" si="321"/>
        <v>17</v>
      </c>
      <c r="CR26" s="39">
        <f>+CS26+CT26+CU26</f>
        <v>6</v>
      </c>
      <c r="CS26" s="21">
        <f>+CS27+CS30+CS32+CS34+CS37+CS38</f>
        <v>6</v>
      </c>
      <c r="CT26" s="21">
        <f t="shared" ref="CT26:CU26" si="322">+CT27+CT30+CT32+CT34+CT37+CT38</f>
        <v>0</v>
      </c>
      <c r="CU26" s="21">
        <f t="shared" si="322"/>
        <v>0</v>
      </c>
      <c r="CV26" s="39">
        <f>+CW26+CX26+CY26</f>
        <v>31</v>
      </c>
      <c r="CW26" s="21">
        <f>+CW27+CW30+CW32+CW34+CW37+CW38</f>
        <v>10</v>
      </c>
      <c r="CX26" s="21">
        <f t="shared" ref="CX26:CY26" si="323">+CX27+CX30+CX32+CX34+CX37+CX38</f>
        <v>11</v>
      </c>
      <c r="CY26" s="48">
        <f t="shared" si="323"/>
        <v>10</v>
      </c>
      <c r="CZ26" s="54">
        <f t="shared" si="243"/>
        <v>51</v>
      </c>
      <c r="DA26" s="52">
        <f t="shared" si="137"/>
        <v>7</v>
      </c>
      <c r="DB26" s="21">
        <f>+DB27+DB30+DB32+DB34+DB37+DB38</f>
        <v>1</v>
      </c>
      <c r="DC26" s="21">
        <f t="shared" ref="DC26:DD26" si="324">+DC27+DC30+DC32+DC34+DC37+DC38</f>
        <v>3</v>
      </c>
      <c r="DD26" s="21">
        <f t="shared" si="324"/>
        <v>3</v>
      </c>
      <c r="DE26" s="21">
        <f>+DF26+DG26+DH26</f>
        <v>4</v>
      </c>
      <c r="DF26" s="21">
        <f>+DF27+DF30+DF32+DF34+DF37+DF38</f>
        <v>4</v>
      </c>
      <c r="DG26" s="21">
        <f t="shared" ref="DG26:DH26" si="325">+DG27+DG30+DG32+DG34+DG37+DG38</f>
        <v>0</v>
      </c>
      <c r="DH26" s="21">
        <f t="shared" si="325"/>
        <v>0</v>
      </c>
      <c r="DI26" s="21">
        <f>+DJ26+DK26+DL26</f>
        <v>15</v>
      </c>
      <c r="DJ26" s="21">
        <f>+DJ27+DJ30+DJ32+DJ34+DJ37+DJ38</f>
        <v>6</v>
      </c>
      <c r="DK26" s="21">
        <f t="shared" ref="DK26:DL26" si="326">+DK27+DK30+DK32+DK34+DK37+DK38</f>
        <v>4</v>
      </c>
      <c r="DL26" s="21">
        <f t="shared" si="326"/>
        <v>5</v>
      </c>
      <c r="DM26" s="21">
        <f>+DN26+DO26+DP26</f>
        <v>25</v>
      </c>
      <c r="DN26" s="21">
        <f>+DN27+DN30+DN32+DN34+DN37+DN38</f>
        <v>7</v>
      </c>
      <c r="DO26" s="21">
        <f t="shared" ref="DO26:DP26" si="327">+DO27+DO30+DO32+DO34+DO37+DO38</f>
        <v>8</v>
      </c>
      <c r="DP26" s="48">
        <f t="shared" si="327"/>
        <v>10</v>
      </c>
      <c r="DQ26" s="54">
        <f t="shared" si="247"/>
        <v>28</v>
      </c>
      <c r="DR26" s="52">
        <f t="shared" si="143"/>
        <v>9</v>
      </c>
      <c r="DS26" s="21">
        <f>+DS27+DS30+DS32+DS34+DS37+DS38</f>
        <v>2</v>
      </c>
      <c r="DT26" s="21">
        <f t="shared" ref="DT26:DU26" si="328">+DT27+DT30+DT32+DT34+DT37+DT38</f>
        <v>4</v>
      </c>
      <c r="DU26" s="21">
        <f t="shared" si="328"/>
        <v>3</v>
      </c>
      <c r="DV26" s="21">
        <f>+DW26+DX26+DY26</f>
        <v>9</v>
      </c>
      <c r="DW26" s="21">
        <f>+DW27+DW30+DW32+DW34+DW37+DW38</f>
        <v>3</v>
      </c>
      <c r="DX26" s="21">
        <f t="shared" ref="DX26:DY26" si="329">+DX27+DX30+DX32+DX34+DX37+DX38</f>
        <v>3</v>
      </c>
      <c r="DY26" s="21">
        <f t="shared" si="329"/>
        <v>3</v>
      </c>
      <c r="DZ26" s="21">
        <f>+EA26+EB26+EC26</f>
        <v>4</v>
      </c>
      <c r="EA26" s="21">
        <f>+EA27+EA30+EA32+EA34+EA37+EA38</f>
        <v>0</v>
      </c>
      <c r="EB26" s="21">
        <f t="shared" ref="EB26:EC26" si="330">+EB27+EB30+EB32+EB34+EB37+EB38</f>
        <v>2</v>
      </c>
      <c r="EC26" s="21">
        <f t="shared" si="330"/>
        <v>2</v>
      </c>
      <c r="ED26" s="21">
        <f>+EE26+EF26+EG26</f>
        <v>6</v>
      </c>
      <c r="EE26" s="21">
        <f>+EE27+EE30+EE32+EE34+EE37+EE38</f>
        <v>2</v>
      </c>
      <c r="EF26" s="21">
        <f t="shared" ref="EF26:EG26" si="331">+EF27+EF30+EF32+EF34+EF37+EF38</f>
        <v>2</v>
      </c>
      <c r="EG26" s="48">
        <f t="shared" si="331"/>
        <v>2</v>
      </c>
      <c r="EH26" s="54">
        <f t="shared" si="251"/>
        <v>18</v>
      </c>
      <c r="EI26" s="52">
        <f t="shared" si="149"/>
        <v>5</v>
      </c>
      <c r="EJ26" s="21">
        <f>+EJ27+EJ30+EJ32+EJ34+EJ37+EJ38</f>
        <v>1</v>
      </c>
      <c r="EK26" s="21">
        <f t="shared" ref="EK26:EL26" si="332">+EK27+EK30+EK32+EK34+EK37+EK38</f>
        <v>2</v>
      </c>
      <c r="EL26" s="21">
        <f t="shared" si="332"/>
        <v>2</v>
      </c>
      <c r="EM26" s="21">
        <f>+EN26+EO26+EP26</f>
        <v>5</v>
      </c>
      <c r="EN26" s="21">
        <f>+EN27+EN30+EN32+EN34+EN37+EN38</f>
        <v>2</v>
      </c>
      <c r="EO26" s="21">
        <f t="shared" ref="EO26:EP26" si="333">+EO27+EO30+EO32+EO34+EO37+EO38</f>
        <v>1</v>
      </c>
      <c r="EP26" s="21">
        <f t="shared" si="333"/>
        <v>2</v>
      </c>
      <c r="EQ26" s="21">
        <f>+ER26+ES26+ET26</f>
        <v>1</v>
      </c>
      <c r="ER26" s="21">
        <f>+ER27+ER30+ER32+ER34+ER37+ER38</f>
        <v>1</v>
      </c>
      <c r="ES26" s="21">
        <f t="shared" ref="ES26:ET26" si="334">+ES27+ES30+ES32+ES34+ES37+ES38</f>
        <v>0</v>
      </c>
      <c r="ET26" s="21">
        <f t="shared" si="334"/>
        <v>0</v>
      </c>
      <c r="EU26" s="21">
        <f>+EV26+EW26+EX26</f>
        <v>7</v>
      </c>
      <c r="EV26" s="21">
        <f>+EV27+EV30+EV32+EV34+EV37+EV38</f>
        <v>0</v>
      </c>
      <c r="EW26" s="21">
        <f t="shared" ref="EW26:EX26" si="335">+EW27+EW30+EW32+EW34+EW37+EW38</f>
        <v>3</v>
      </c>
      <c r="EX26" s="48">
        <f t="shared" si="335"/>
        <v>4</v>
      </c>
      <c r="EY26" s="54">
        <f t="shared" si="255"/>
        <v>20</v>
      </c>
      <c r="EZ26" s="52">
        <f t="shared" si="155"/>
        <v>5</v>
      </c>
      <c r="FA26" s="21">
        <f>+FA27+FA30+FA32+FA34+FA37+FA38</f>
        <v>1</v>
      </c>
      <c r="FB26" s="21">
        <f t="shared" ref="FB26:FC26" si="336">+FB27+FB30+FB32+FB34+FB37+FB38</f>
        <v>2</v>
      </c>
      <c r="FC26" s="21">
        <f t="shared" si="336"/>
        <v>2</v>
      </c>
      <c r="FD26" s="21">
        <f>+FE26+FF26+FG26</f>
        <v>6</v>
      </c>
      <c r="FE26" s="21">
        <f>+FE27+FE30+FE32+FE34+FE37+FE38</f>
        <v>2</v>
      </c>
      <c r="FF26" s="21">
        <f t="shared" ref="FF26:FG26" si="337">+FF27+FF30+FF32+FF34+FF37+FF38</f>
        <v>2</v>
      </c>
      <c r="FG26" s="21">
        <f t="shared" si="337"/>
        <v>2</v>
      </c>
      <c r="FH26" s="21">
        <f>+FI26+FJ26+FK26</f>
        <v>6</v>
      </c>
      <c r="FI26" s="21">
        <f>+FI27+FI30+FI32+FI34+FI37+FI38</f>
        <v>2</v>
      </c>
      <c r="FJ26" s="21">
        <f t="shared" ref="FJ26:FK26" si="338">+FJ27+FJ30+FJ32+FJ34+FJ37+FJ38</f>
        <v>2</v>
      </c>
      <c r="FK26" s="21">
        <f t="shared" si="338"/>
        <v>2</v>
      </c>
      <c r="FL26" s="21">
        <f>+FM26+FN26+FO26</f>
        <v>3</v>
      </c>
      <c r="FM26" s="21">
        <f>+FM27+FM30+FM32+FM34+FM37+FM38</f>
        <v>2</v>
      </c>
      <c r="FN26" s="21">
        <f t="shared" ref="FN26:FO26" si="339">+FN27+FN30+FN32+FN34+FN37+FN38</f>
        <v>1</v>
      </c>
      <c r="FO26" s="48">
        <f t="shared" si="339"/>
        <v>0</v>
      </c>
      <c r="FP26" s="54">
        <f t="shared" si="259"/>
        <v>20</v>
      </c>
      <c r="FQ26" s="52">
        <f t="shared" si="161"/>
        <v>5</v>
      </c>
      <c r="FR26" s="21">
        <f>+FR27+FR30+FR32+FR34+FR37+FR38</f>
        <v>1</v>
      </c>
      <c r="FS26" s="21">
        <f t="shared" ref="FS26:FT26" si="340">+FS27+FS30+FS32+FS34+FS37+FS38</f>
        <v>2</v>
      </c>
      <c r="FT26" s="21">
        <f t="shared" si="340"/>
        <v>2</v>
      </c>
      <c r="FU26" s="21">
        <f>+FV26+FW26+FX26</f>
        <v>5</v>
      </c>
      <c r="FV26" s="21">
        <f>+FV27+FV30+FV32+FV34+FV37+FV38</f>
        <v>3</v>
      </c>
      <c r="FW26" s="21">
        <f t="shared" ref="FW26:FX26" si="341">+FW27+FW30+FW32+FW34+FW37+FW38</f>
        <v>2</v>
      </c>
      <c r="FX26" s="21">
        <f t="shared" si="341"/>
        <v>0</v>
      </c>
      <c r="FY26" s="21">
        <f>+FZ26+GA26+GB26</f>
        <v>5</v>
      </c>
      <c r="FZ26" s="21">
        <f>+FZ27+FZ30+FZ32+FZ34+FZ37+FZ38</f>
        <v>1</v>
      </c>
      <c r="GA26" s="21">
        <f t="shared" ref="GA26:GB26" si="342">+GA27+GA30+GA32+GA34+GA37+GA38</f>
        <v>1</v>
      </c>
      <c r="GB26" s="21">
        <f t="shared" si="342"/>
        <v>3</v>
      </c>
      <c r="GC26" s="21">
        <f>+GD26+GE26+GF26</f>
        <v>5</v>
      </c>
      <c r="GD26" s="21">
        <f>+GD27+GD30+GD32+GD34+GD37+GD38</f>
        <v>2</v>
      </c>
      <c r="GE26" s="21">
        <f t="shared" ref="GE26:GF26" si="343">+GE27+GE30+GE32+GE34+GE37+GE38</f>
        <v>3</v>
      </c>
      <c r="GF26" s="48">
        <f t="shared" si="343"/>
        <v>0</v>
      </c>
      <c r="GG26" s="54">
        <f t="shared" si="263"/>
        <v>12</v>
      </c>
      <c r="GH26" s="52">
        <f t="shared" si="167"/>
        <v>8</v>
      </c>
      <c r="GI26" s="21">
        <f>+GI27+GI30+GI32+GI34+GI37+GI38</f>
        <v>0</v>
      </c>
      <c r="GJ26" s="21">
        <f t="shared" ref="GJ26:GK26" si="344">+GJ27+GJ30+GJ32+GJ34+GJ37+GJ38</f>
        <v>5</v>
      </c>
      <c r="GK26" s="21">
        <f t="shared" si="344"/>
        <v>3</v>
      </c>
      <c r="GL26" s="21">
        <f>+GM26+GN26+GO26</f>
        <v>4</v>
      </c>
      <c r="GM26" s="21">
        <f>+GM27+GM30+GM32+GM34+GM37+GM38</f>
        <v>0</v>
      </c>
      <c r="GN26" s="21">
        <f t="shared" ref="GN26:GO26" si="345">+GN27+GN30+GN32+GN34+GN37+GN38</f>
        <v>1</v>
      </c>
      <c r="GO26" s="21">
        <f t="shared" si="345"/>
        <v>3</v>
      </c>
      <c r="GP26" s="21">
        <f>+GQ26+GR26+GS26</f>
        <v>0</v>
      </c>
      <c r="GQ26" s="21">
        <f>+GQ27+GQ30+GQ32+GQ34+GQ37+GQ38</f>
        <v>0</v>
      </c>
      <c r="GR26" s="21">
        <f t="shared" ref="GR26:GS26" si="346">+GR27+GR30+GR32+GR34+GR37+GR38</f>
        <v>0</v>
      </c>
      <c r="GS26" s="21">
        <f t="shared" si="346"/>
        <v>0</v>
      </c>
      <c r="GT26" s="21">
        <f>+GU26+GV26+GW26</f>
        <v>0</v>
      </c>
      <c r="GU26" s="21">
        <f>+GU27+GU30+GU32+GU34+GU37+GU38</f>
        <v>0</v>
      </c>
      <c r="GV26" s="21">
        <f t="shared" ref="GV26:GW26" si="347">+GV27+GV30+GV32+GV34+GV37+GV38</f>
        <v>0</v>
      </c>
      <c r="GW26" s="21">
        <f t="shared" si="347"/>
        <v>0</v>
      </c>
    </row>
    <row r="27" spans="1:205" ht="12.75" customHeight="1">
      <c r="A27" s="77" t="s">
        <v>33</v>
      </c>
      <c r="B27" s="54">
        <f t="shared" si="14"/>
        <v>1088</v>
      </c>
      <c r="C27" s="54">
        <f t="shared" si="15"/>
        <v>135</v>
      </c>
      <c r="D27" s="52">
        <f t="shared" si="16"/>
        <v>30</v>
      </c>
      <c r="E27" s="21">
        <f t="shared" si="17"/>
        <v>45</v>
      </c>
      <c r="F27" s="48">
        <f t="shared" si="18"/>
        <v>60</v>
      </c>
      <c r="G27" s="54">
        <f t="shared" si="19"/>
        <v>143</v>
      </c>
      <c r="H27" s="52">
        <f t="shared" si="20"/>
        <v>35</v>
      </c>
      <c r="I27" s="21">
        <f t="shared" si="21"/>
        <v>45</v>
      </c>
      <c r="J27" s="48">
        <f t="shared" si="22"/>
        <v>63</v>
      </c>
      <c r="K27" s="54">
        <f t="shared" si="23"/>
        <v>98</v>
      </c>
      <c r="L27" s="52">
        <f t="shared" si="24"/>
        <v>20</v>
      </c>
      <c r="M27" s="21">
        <f t="shared" si="25"/>
        <v>20</v>
      </c>
      <c r="N27" s="48">
        <f t="shared" si="26"/>
        <v>58</v>
      </c>
      <c r="O27" s="54">
        <f t="shared" si="27"/>
        <v>712</v>
      </c>
      <c r="P27" s="52">
        <f t="shared" si="28"/>
        <v>200</v>
      </c>
      <c r="Q27" s="21">
        <f t="shared" si="29"/>
        <v>247</v>
      </c>
      <c r="R27" s="21">
        <f t="shared" si="30"/>
        <v>265</v>
      </c>
      <c r="S27" s="72">
        <f t="shared" si="31"/>
        <v>1088</v>
      </c>
      <c r="T27" s="63">
        <f t="shared" si="32"/>
        <v>135</v>
      </c>
      <c r="U27" s="37">
        <f>U28+U29</f>
        <v>30</v>
      </c>
      <c r="V27" s="37">
        <f t="shared" ref="V27:W27" si="348">V28+V29</f>
        <v>45</v>
      </c>
      <c r="W27" s="37">
        <f t="shared" si="348"/>
        <v>60</v>
      </c>
      <c r="X27" s="31">
        <f t="shared" si="33"/>
        <v>143</v>
      </c>
      <c r="Y27" s="37">
        <f t="shared" ref="Y27:AA27" si="349">Y28+Y29</f>
        <v>35</v>
      </c>
      <c r="Z27" s="37">
        <f t="shared" si="349"/>
        <v>45</v>
      </c>
      <c r="AA27" s="37">
        <f t="shared" si="349"/>
        <v>63</v>
      </c>
      <c r="AB27" s="31">
        <f t="shared" si="34"/>
        <v>98</v>
      </c>
      <c r="AC27" s="37">
        <f t="shared" ref="AC27:AE27" si="350">AC28+AC29</f>
        <v>20</v>
      </c>
      <c r="AD27" s="37">
        <f t="shared" si="350"/>
        <v>20</v>
      </c>
      <c r="AE27" s="37">
        <f t="shared" si="350"/>
        <v>58</v>
      </c>
      <c r="AF27" s="31">
        <f t="shared" si="35"/>
        <v>712</v>
      </c>
      <c r="AG27" s="37">
        <f t="shared" ref="AG27:AI27" si="351">AG28+AG29</f>
        <v>200</v>
      </c>
      <c r="AH27" s="37">
        <f t="shared" si="351"/>
        <v>247</v>
      </c>
      <c r="AI27" s="59">
        <f t="shared" si="351"/>
        <v>265</v>
      </c>
      <c r="AJ27" s="54">
        <f t="shared" si="36"/>
        <v>0</v>
      </c>
      <c r="AK27" s="63">
        <f t="shared" si="37"/>
        <v>0</v>
      </c>
      <c r="AL27" s="36">
        <f t="shared" si="74"/>
        <v>0</v>
      </c>
      <c r="AM27" s="36">
        <f t="shared" si="74"/>
        <v>0</v>
      </c>
      <c r="AN27" s="36">
        <f t="shared" si="74"/>
        <v>0</v>
      </c>
      <c r="AO27" s="31">
        <f t="shared" si="38"/>
        <v>0</v>
      </c>
      <c r="AP27" s="36">
        <f t="shared" si="39"/>
        <v>0</v>
      </c>
      <c r="AQ27" s="36">
        <f t="shared" si="39"/>
        <v>0</v>
      </c>
      <c r="AR27" s="36">
        <f t="shared" si="39"/>
        <v>0</v>
      </c>
      <c r="AS27" s="31">
        <f t="shared" si="40"/>
        <v>0</v>
      </c>
      <c r="AT27" s="36">
        <f t="shared" si="39"/>
        <v>0</v>
      </c>
      <c r="AU27" s="36">
        <f t="shared" si="39"/>
        <v>0</v>
      </c>
      <c r="AV27" s="36">
        <f t="shared" si="39"/>
        <v>0</v>
      </c>
      <c r="AW27" s="31">
        <f t="shared" si="41"/>
        <v>0</v>
      </c>
      <c r="AX27" s="36">
        <f t="shared" si="39"/>
        <v>0</v>
      </c>
      <c r="AY27" s="36">
        <f t="shared" si="39"/>
        <v>0</v>
      </c>
      <c r="AZ27" s="46">
        <f t="shared" si="39"/>
        <v>0</v>
      </c>
      <c r="BA27" s="54">
        <f t="shared" si="267"/>
        <v>0</v>
      </c>
      <c r="BB27" s="52">
        <f t="shared" si="119"/>
        <v>0</v>
      </c>
      <c r="BC27" s="21">
        <f>BC28+BC29</f>
        <v>0</v>
      </c>
      <c r="BD27" s="21">
        <f t="shared" ref="BD27:BE27" si="352">BD28+BD29</f>
        <v>0</v>
      </c>
      <c r="BE27" s="21">
        <f t="shared" si="352"/>
        <v>0</v>
      </c>
      <c r="BF27" s="21">
        <f t="shared" ref="BF27:BF34" si="353">+BG27+BH27+BI27</f>
        <v>0</v>
      </c>
      <c r="BG27" s="21">
        <f t="shared" ref="BG27:BI27" si="354">BG28+BG29</f>
        <v>0</v>
      </c>
      <c r="BH27" s="21">
        <f t="shared" si="354"/>
        <v>0</v>
      </c>
      <c r="BI27" s="21">
        <f t="shared" si="354"/>
        <v>0</v>
      </c>
      <c r="BJ27" s="21">
        <f t="shared" ref="BJ27:BJ34" si="355">+BK27+BL27+BM27</f>
        <v>0</v>
      </c>
      <c r="BK27" s="21">
        <f t="shared" ref="BK27:BM27" si="356">BK28+BK29</f>
        <v>0</v>
      </c>
      <c r="BL27" s="21">
        <f t="shared" si="356"/>
        <v>0</v>
      </c>
      <c r="BM27" s="21">
        <f t="shared" si="356"/>
        <v>0</v>
      </c>
      <c r="BN27" s="21">
        <f t="shared" ref="BN27:BN34" si="357">+BO27+BP27+BQ27</f>
        <v>0</v>
      </c>
      <c r="BO27" s="21">
        <f t="shared" ref="BO27:BQ27" si="358">BO28+BO29</f>
        <v>0</v>
      </c>
      <c r="BP27" s="21">
        <f t="shared" si="358"/>
        <v>0</v>
      </c>
      <c r="BQ27" s="48">
        <f t="shared" si="358"/>
        <v>0</v>
      </c>
      <c r="BR27" s="54">
        <f t="shared" si="237"/>
        <v>0</v>
      </c>
      <c r="BS27" s="52">
        <f t="shared" si="125"/>
        <v>0</v>
      </c>
      <c r="BT27" s="21">
        <f>BT28+BT29</f>
        <v>0</v>
      </c>
      <c r="BU27" s="21">
        <f t="shared" ref="BU27:BV27" si="359">BU28+BU29</f>
        <v>0</v>
      </c>
      <c r="BV27" s="21">
        <f t="shared" si="359"/>
        <v>0</v>
      </c>
      <c r="BW27" s="21">
        <f t="shared" ref="BW27:BW34" si="360">+BX27+BY27+BZ27</f>
        <v>0</v>
      </c>
      <c r="BX27" s="21">
        <f t="shared" ref="BX27:BZ27" si="361">BX28+BX29</f>
        <v>0</v>
      </c>
      <c r="BY27" s="21">
        <f t="shared" si="361"/>
        <v>0</v>
      </c>
      <c r="BZ27" s="21">
        <f t="shared" si="361"/>
        <v>0</v>
      </c>
      <c r="CA27" s="31">
        <f t="shared" si="47"/>
        <v>0</v>
      </c>
      <c r="CB27" s="21">
        <f t="shared" ref="CB27:CD27" si="362">CB28+CB29</f>
        <v>0</v>
      </c>
      <c r="CC27" s="21">
        <f t="shared" si="362"/>
        <v>0</v>
      </c>
      <c r="CD27" s="21">
        <f t="shared" si="362"/>
        <v>0</v>
      </c>
      <c r="CE27" s="31">
        <f t="shared" si="48"/>
        <v>0</v>
      </c>
      <c r="CF27" s="21">
        <f t="shared" ref="CF27:CH27" si="363">CF28+CF29</f>
        <v>0</v>
      </c>
      <c r="CG27" s="21">
        <f t="shared" si="363"/>
        <v>0</v>
      </c>
      <c r="CH27" s="48">
        <f t="shared" si="363"/>
        <v>0</v>
      </c>
      <c r="CI27" s="54">
        <f t="shared" si="239"/>
        <v>0</v>
      </c>
      <c r="CJ27" s="52">
        <f t="shared" si="131"/>
        <v>0</v>
      </c>
      <c r="CK27" s="21">
        <f>CK28+CK29</f>
        <v>0</v>
      </c>
      <c r="CL27" s="21">
        <f t="shared" ref="CL27:CM27" si="364">CL28+CL29</f>
        <v>0</v>
      </c>
      <c r="CM27" s="21">
        <f t="shared" si="364"/>
        <v>0</v>
      </c>
      <c r="CN27" s="21">
        <f t="shared" ref="CN27:CN34" si="365">+CO27+CP27+CQ27</f>
        <v>0</v>
      </c>
      <c r="CO27" s="21">
        <f t="shared" ref="CO27:CQ27" si="366">CO28+CO29</f>
        <v>0</v>
      </c>
      <c r="CP27" s="21">
        <f t="shared" si="366"/>
        <v>0</v>
      </c>
      <c r="CQ27" s="21">
        <f t="shared" si="366"/>
        <v>0</v>
      </c>
      <c r="CR27" s="21">
        <f t="shared" ref="CR27:CR34" si="367">+CS27+CT27+CU27</f>
        <v>0</v>
      </c>
      <c r="CS27" s="21">
        <f t="shared" ref="CS27:CU27" si="368">CS28+CS29</f>
        <v>0</v>
      </c>
      <c r="CT27" s="21">
        <f t="shared" si="368"/>
        <v>0</v>
      </c>
      <c r="CU27" s="21">
        <f t="shared" si="368"/>
        <v>0</v>
      </c>
      <c r="CV27" s="21">
        <f t="shared" ref="CV27:CV34" si="369">+CW27+CX27+CY27</f>
        <v>0</v>
      </c>
      <c r="CW27" s="21">
        <f t="shared" ref="CW27:CY27" si="370">CW28+CW29</f>
        <v>0</v>
      </c>
      <c r="CX27" s="21">
        <f t="shared" si="370"/>
        <v>0</v>
      </c>
      <c r="CY27" s="48">
        <f t="shared" si="370"/>
        <v>0</v>
      </c>
      <c r="CZ27" s="69">
        <f t="shared" si="243"/>
        <v>0</v>
      </c>
      <c r="DA27" s="51">
        <f t="shared" si="137"/>
        <v>0</v>
      </c>
      <c r="DB27" s="37">
        <f>DB28+DB29</f>
        <v>0</v>
      </c>
      <c r="DC27" s="37">
        <f t="shared" ref="DC27:DD27" si="371">DC28+DC29</f>
        <v>0</v>
      </c>
      <c r="DD27" s="37">
        <f t="shared" si="371"/>
        <v>0</v>
      </c>
      <c r="DE27" s="37">
        <f t="shared" ref="DE27:DE34" si="372">+DF27+DG27+DH27</f>
        <v>0</v>
      </c>
      <c r="DF27" s="37">
        <f t="shared" ref="DF27:DH27" si="373">DF28+DF29</f>
        <v>0</v>
      </c>
      <c r="DG27" s="37">
        <f t="shared" si="373"/>
        <v>0</v>
      </c>
      <c r="DH27" s="37">
        <f t="shared" si="373"/>
        <v>0</v>
      </c>
      <c r="DI27" s="37">
        <f t="shared" ref="DI27:DI34" si="374">+DJ27+DK27+DL27</f>
        <v>0</v>
      </c>
      <c r="DJ27" s="37">
        <f t="shared" ref="DJ27:DL27" si="375">DJ28+DJ29</f>
        <v>0</v>
      </c>
      <c r="DK27" s="37">
        <f t="shared" si="375"/>
        <v>0</v>
      </c>
      <c r="DL27" s="37">
        <f t="shared" si="375"/>
        <v>0</v>
      </c>
      <c r="DM27" s="37">
        <f t="shared" ref="DM27:DM34" si="376">+DN27+DO27+DP27</f>
        <v>0</v>
      </c>
      <c r="DN27" s="37">
        <f t="shared" ref="DN27:DP27" si="377">DN28+DN29</f>
        <v>0</v>
      </c>
      <c r="DO27" s="37">
        <f t="shared" si="377"/>
        <v>0</v>
      </c>
      <c r="DP27" s="59">
        <f t="shared" si="377"/>
        <v>0</v>
      </c>
      <c r="DQ27" s="69">
        <f t="shared" si="247"/>
        <v>0</v>
      </c>
      <c r="DR27" s="51">
        <f t="shared" si="143"/>
        <v>0</v>
      </c>
      <c r="DS27" s="37">
        <f>DS28+DS29</f>
        <v>0</v>
      </c>
      <c r="DT27" s="37">
        <f t="shared" ref="DT27:DU27" si="378">DT28+DT29</f>
        <v>0</v>
      </c>
      <c r="DU27" s="37">
        <f t="shared" si="378"/>
        <v>0</v>
      </c>
      <c r="DV27" s="37">
        <f t="shared" ref="DV27:DV34" si="379">+DW27+DX27+DY27</f>
        <v>0</v>
      </c>
      <c r="DW27" s="37">
        <f t="shared" ref="DW27:DY27" si="380">DW28+DW29</f>
        <v>0</v>
      </c>
      <c r="DX27" s="37">
        <f t="shared" si="380"/>
        <v>0</v>
      </c>
      <c r="DY27" s="37">
        <f t="shared" si="380"/>
        <v>0</v>
      </c>
      <c r="DZ27" s="37">
        <f t="shared" ref="DZ27:DZ34" si="381">+EA27+EB27+EC27</f>
        <v>0</v>
      </c>
      <c r="EA27" s="37">
        <f t="shared" ref="EA27:EC27" si="382">EA28+EA29</f>
        <v>0</v>
      </c>
      <c r="EB27" s="37">
        <f t="shared" si="382"/>
        <v>0</v>
      </c>
      <c r="EC27" s="37">
        <f t="shared" si="382"/>
        <v>0</v>
      </c>
      <c r="ED27" s="37">
        <f t="shared" ref="ED27:ED34" si="383">+EE27+EF27+EG27</f>
        <v>0</v>
      </c>
      <c r="EE27" s="37">
        <f t="shared" ref="EE27:EG27" si="384">EE28+EE29</f>
        <v>0</v>
      </c>
      <c r="EF27" s="37">
        <f t="shared" si="384"/>
        <v>0</v>
      </c>
      <c r="EG27" s="59">
        <f t="shared" si="384"/>
        <v>0</v>
      </c>
      <c r="EH27" s="69">
        <f t="shared" si="251"/>
        <v>0</v>
      </c>
      <c r="EI27" s="51">
        <f t="shared" si="149"/>
        <v>0</v>
      </c>
      <c r="EJ27" s="37">
        <f>EJ28+EJ29</f>
        <v>0</v>
      </c>
      <c r="EK27" s="37">
        <f t="shared" ref="EK27:EL27" si="385">EK28+EK29</f>
        <v>0</v>
      </c>
      <c r="EL27" s="37">
        <f t="shared" si="385"/>
        <v>0</v>
      </c>
      <c r="EM27" s="37">
        <f t="shared" ref="EM27:EM34" si="386">+EN27+EO27+EP27</f>
        <v>0</v>
      </c>
      <c r="EN27" s="37">
        <f t="shared" ref="EN27:EP27" si="387">EN28+EN29</f>
        <v>0</v>
      </c>
      <c r="EO27" s="37">
        <f t="shared" si="387"/>
        <v>0</v>
      </c>
      <c r="EP27" s="37">
        <f t="shared" si="387"/>
        <v>0</v>
      </c>
      <c r="EQ27" s="37">
        <f t="shared" ref="EQ27:EQ34" si="388">+ER27+ES27+ET27</f>
        <v>0</v>
      </c>
      <c r="ER27" s="37">
        <f t="shared" ref="ER27:ET27" si="389">ER28+ER29</f>
        <v>0</v>
      </c>
      <c r="ES27" s="37">
        <f t="shared" si="389"/>
        <v>0</v>
      </c>
      <c r="ET27" s="37">
        <f t="shared" si="389"/>
        <v>0</v>
      </c>
      <c r="EU27" s="37">
        <f t="shared" ref="EU27:EU34" si="390">+EV27+EW27+EX27</f>
        <v>0</v>
      </c>
      <c r="EV27" s="37">
        <f t="shared" ref="EV27:EX27" si="391">EV28+EV29</f>
        <v>0</v>
      </c>
      <c r="EW27" s="37">
        <f t="shared" si="391"/>
        <v>0</v>
      </c>
      <c r="EX27" s="59">
        <f t="shared" si="391"/>
        <v>0</v>
      </c>
      <c r="EY27" s="69">
        <f t="shared" si="255"/>
        <v>0</v>
      </c>
      <c r="EZ27" s="51">
        <f t="shared" si="155"/>
        <v>0</v>
      </c>
      <c r="FA27" s="37">
        <f>FA28+FA29</f>
        <v>0</v>
      </c>
      <c r="FB27" s="37">
        <f t="shared" ref="FB27:FC27" si="392">FB28+FB29</f>
        <v>0</v>
      </c>
      <c r="FC27" s="37">
        <f t="shared" si="392"/>
        <v>0</v>
      </c>
      <c r="FD27" s="37">
        <f t="shared" ref="FD27:FD34" si="393">+FE27+FF27+FG27</f>
        <v>0</v>
      </c>
      <c r="FE27" s="37">
        <f t="shared" ref="FE27:FG27" si="394">FE28+FE29</f>
        <v>0</v>
      </c>
      <c r="FF27" s="37">
        <f t="shared" si="394"/>
        <v>0</v>
      </c>
      <c r="FG27" s="37">
        <f t="shared" si="394"/>
        <v>0</v>
      </c>
      <c r="FH27" s="37">
        <f t="shared" ref="FH27:FH34" si="395">+FI27+FJ27+FK27</f>
        <v>0</v>
      </c>
      <c r="FI27" s="37">
        <f t="shared" ref="FI27:FK27" si="396">FI28+FI29</f>
        <v>0</v>
      </c>
      <c r="FJ27" s="37">
        <f t="shared" si="396"/>
        <v>0</v>
      </c>
      <c r="FK27" s="37">
        <f t="shared" si="396"/>
        <v>0</v>
      </c>
      <c r="FL27" s="37">
        <f t="shared" ref="FL27:FL34" si="397">+FM27+FN27+FO27</f>
        <v>0</v>
      </c>
      <c r="FM27" s="37">
        <f t="shared" ref="FM27:FO27" si="398">FM28+FM29</f>
        <v>0</v>
      </c>
      <c r="FN27" s="37">
        <f t="shared" si="398"/>
        <v>0</v>
      </c>
      <c r="FO27" s="59">
        <f t="shared" si="398"/>
        <v>0</v>
      </c>
      <c r="FP27" s="69">
        <f t="shared" si="259"/>
        <v>0</v>
      </c>
      <c r="FQ27" s="51">
        <f t="shared" si="161"/>
        <v>0</v>
      </c>
      <c r="FR27" s="37">
        <f>FR28+FR29</f>
        <v>0</v>
      </c>
      <c r="FS27" s="37">
        <f t="shared" ref="FS27:FT27" si="399">FS28+FS29</f>
        <v>0</v>
      </c>
      <c r="FT27" s="37">
        <f t="shared" si="399"/>
        <v>0</v>
      </c>
      <c r="FU27" s="37">
        <f t="shared" ref="FU27:FU34" si="400">+FV27+FW27+FX27</f>
        <v>0</v>
      </c>
      <c r="FV27" s="37">
        <f t="shared" ref="FV27:FX27" si="401">FV28+FV29</f>
        <v>0</v>
      </c>
      <c r="FW27" s="37">
        <f t="shared" si="401"/>
        <v>0</v>
      </c>
      <c r="FX27" s="37">
        <f t="shared" si="401"/>
        <v>0</v>
      </c>
      <c r="FY27" s="37">
        <f t="shared" ref="FY27:FY34" si="402">+FZ27+GA27+GB27</f>
        <v>0</v>
      </c>
      <c r="FZ27" s="37">
        <f t="shared" ref="FZ27:GB27" si="403">FZ28+FZ29</f>
        <v>0</v>
      </c>
      <c r="GA27" s="37">
        <f t="shared" si="403"/>
        <v>0</v>
      </c>
      <c r="GB27" s="37">
        <f t="shared" si="403"/>
        <v>0</v>
      </c>
      <c r="GC27" s="37">
        <f t="shared" ref="GC27:GC34" si="404">+GD27+GE27+GF27</f>
        <v>0</v>
      </c>
      <c r="GD27" s="37">
        <f t="shared" ref="GD27:GF27" si="405">GD28+GD29</f>
        <v>0</v>
      </c>
      <c r="GE27" s="37">
        <f t="shared" si="405"/>
        <v>0</v>
      </c>
      <c r="GF27" s="59">
        <f t="shared" si="405"/>
        <v>0</v>
      </c>
      <c r="GG27" s="69">
        <f t="shared" si="263"/>
        <v>0</v>
      </c>
      <c r="GH27" s="51">
        <f t="shared" si="167"/>
        <v>0</v>
      </c>
      <c r="GI27" s="37">
        <f>GI28+GI29</f>
        <v>0</v>
      </c>
      <c r="GJ27" s="37">
        <f t="shared" ref="GJ27:GK27" si="406">GJ28+GJ29</f>
        <v>0</v>
      </c>
      <c r="GK27" s="37">
        <f t="shared" si="406"/>
        <v>0</v>
      </c>
      <c r="GL27" s="37">
        <f t="shared" ref="GL27:GL34" si="407">+GM27+GN27+GO27</f>
        <v>0</v>
      </c>
      <c r="GM27" s="37">
        <f t="shared" ref="GM27:GO27" si="408">GM28+GM29</f>
        <v>0</v>
      </c>
      <c r="GN27" s="37">
        <f t="shared" si="408"/>
        <v>0</v>
      </c>
      <c r="GO27" s="37">
        <f t="shared" si="408"/>
        <v>0</v>
      </c>
      <c r="GP27" s="37">
        <f t="shared" ref="GP27:GP34" si="409">+GQ27+GR27+GS27</f>
        <v>0</v>
      </c>
      <c r="GQ27" s="37">
        <f t="shared" ref="GQ27:GS27" si="410">GQ28+GQ29</f>
        <v>0</v>
      </c>
      <c r="GR27" s="37">
        <f t="shared" si="410"/>
        <v>0</v>
      </c>
      <c r="GS27" s="37">
        <f t="shared" si="410"/>
        <v>0</v>
      </c>
      <c r="GT27" s="37">
        <f t="shared" ref="GT27:GT34" si="411">+GU27+GV27+GW27</f>
        <v>0</v>
      </c>
      <c r="GU27" s="37">
        <f t="shared" ref="GU27:GW27" si="412">GU28+GU29</f>
        <v>0</v>
      </c>
      <c r="GV27" s="37">
        <f t="shared" si="412"/>
        <v>0</v>
      </c>
      <c r="GW27" s="37">
        <f t="shared" si="412"/>
        <v>0</v>
      </c>
    </row>
    <row r="28" spans="1:205" s="12" customFormat="1" ht="12" customHeight="1">
      <c r="A28" s="76" t="s">
        <v>34</v>
      </c>
      <c r="B28" s="54">
        <f t="shared" si="14"/>
        <v>1000</v>
      </c>
      <c r="C28" s="54">
        <f t="shared" si="15"/>
        <v>120</v>
      </c>
      <c r="D28" s="52">
        <f t="shared" si="16"/>
        <v>30</v>
      </c>
      <c r="E28" s="21">
        <f t="shared" si="17"/>
        <v>45</v>
      </c>
      <c r="F28" s="48">
        <f t="shared" si="18"/>
        <v>45</v>
      </c>
      <c r="G28" s="54">
        <f t="shared" si="19"/>
        <v>125</v>
      </c>
      <c r="H28" s="52">
        <f t="shared" si="20"/>
        <v>35</v>
      </c>
      <c r="I28" s="21">
        <f t="shared" si="21"/>
        <v>45</v>
      </c>
      <c r="J28" s="48">
        <f t="shared" si="22"/>
        <v>45</v>
      </c>
      <c r="K28" s="54">
        <f t="shared" si="23"/>
        <v>60</v>
      </c>
      <c r="L28" s="52">
        <f t="shared" si="24"/>
        <v>0</v>
      </c>
      <c r="M28" s="21">
        <f t="shared" si="25"/>
        <v>20</v>
      </c>
      <c r="N28" s="48">
        <f t="shared" si="26"/>
        <v>40</v>
      </c>
      <c r="O28" s="54">
        <f t="shared" si="27"/>
        <v>695</v>
      </c>
      <c r="P28" s="52">
        <f t="shared" si="28"/>
        <v>200</v>
      </c>
      <c r="Q28" s="21">
        <f t="shared" si="29"/>
        <v>247</v>
      </c>
      <c r="R28" s="21">
        <f t="shared" si="30"/>
        <v>248</v>
      </c>
      <c r="S28" s="72">
        <f t="shared" si="31"/>
        <v>1000</v>
      </c>
      <c r="T28" s="63">
        <f t="shared" si="32"/>
        <v>120</v>
      </c>
      <c r="U28" s="20">
        <v>30</v>
      </c>
      <c r="V28" s="20">
        <v>45</v>
      </c>
      <c r="W28" s="20">
        <v>45</v>
      </c>
      <c r="X28" s="31">
        <f t="shared" si="33"/>
        <v>125</v>
      </c>
      <c r="Y28" s="20">
        <v>35</v>
      </c>
      <c r="Z28" s="20">
        <v>45</v>
      </c>
      <c r="AA28" s="20">
        <v>45</v>
      </c>
      <c r="AB28" s="31">
        <f t="shared" si="34"/>
        <v>60</v>
      </c>
      <c r="AC28" s="20">
        <v>0</v>
      </c>
      <c r="AD28" s="20">
        <v>20</v>
      </c>
      <c r="AE28" s="20">
        <v>40</v>
      </c>
      <c r="AF28" s="31">
        <f t="shared" si="35"/>
        <v>695</v>
      </c>
      <c r="AG28" s="20">
        <v>200</v>
      </c>
      <c r="AH28" s="20">
        <v>247</v>
      </c>
      <c r="AI28" s="47">
        <v>248</v>
      </c>
      <c r="AJ28" s="54">
        <f t="shared" si="36"/>
        <v>0</v>
      </c>
      <c r="AK28" s="63">
        <f t="shared" si="37"/>
        <v>0</v>
      </c>
      <c r="AL28" s="20">
        <f t="shared" si="74"/>
        <v>0</v>
      </c>
      <c r="AM28" s="20">
        <f t="shared" si="74"/>
        <v>0</v>
      </c>
      <c r="AN28" s="20">
        <f t="shared" si="74"/>
        <v>0</v>
      </c>
      <c r="AO28" s="31">
        <f t="shared" si="38"/>
        <v>0</v>
      </c>
      <c r="AP28" s="20">
        <f t="shared" si="39"/>
        <v>0</v>
      </c>
      <c r="AQ28" s="20">
        <f t="shared" si="39"/>
        <v>0</v>
      </c>
      <c r="AR28" s="20">
        <f t="shared" si="39"/>
        <v>0</v>
      </c>
      <c r="AS28" s="31">
        <f t="shared" si="40"/>
        <v>0</v>
      </c>
      <c r="AT28" s="20">
        <f t="shared" si="39"/>
        <v>0</v>
      </c>
      <c r="AU28" s="20">
        <f t="shared" si="39"/>
        <v>0</v>
      </c>
      <c r="AV28" s="20">
        <f t="shared" si="39"/>
        <v>0</v>
      </c>
      <c r="AW28" s="31">
        <f t="shared" si="41"/>
        <v>0</v>
      </c>
      <c r="AX28" s="20">
        <f t="shared" si="39"/>
        <v>0</v>
      </c>
      <c r="AY28" s="20">
        <f t="shared" si="39"/>
        <v>0</v>
      </c>
      <c r="AZ28" s="47">
        <f t="shared" si="39"/>
        <v>0</v>
      </c>
      <c r="BA28" s="54">
        <f t="shared" si="267"/>
        <v>0</v>
      </c>
      <c r="BB28" s="52">
        <f t="shared" si="119"/>
        <v>0</v>
      </c>
      <c r="BC28" s="20"/>
      <c r="BD28" s="20"/>
      <c r="BE28" s="20"/>
      <c r="BF28" s="20">
        <f t="shared" si="353"/>
        <v>0</v>
      </c>
      <c r="BG28" s="20"/>
      <c r="BH28" s="20"/>
      <c r="BI28" s="20"/>
      <c r="BJ28" s="21">
        <f t="shared" si="355"/>
        <v>0</v>
      </c>
      <c r="BK28" s="20"/>
      <c r="BL28" s="20"/>
      <c r="BM28" s="20"/>
      <c r="BN28" s="20">
        <f t="shared" si="357"/>
        <v>0</v>
      </c>
      <c r="BO28" s="20"/>
      <c r="BP28" s="20"/>
      <c r="BQ28" s="47"/>
      <c r="BR28" s="54">
        <f t="shared" si="237"/>
        <v>0</v>
      </c>
      <c r="BS28" s="52">
        <f t="shared" si="125"/>
        <v>0</v>
      </c>
      <c r="BT28" s="20"/>
      <c r="BU28" s="20"/>
      <c r="BV28" s="20"/>
      <c r="BW28" s="20">
        <f t="shared" si="360"/>
        <v>0</v>
      </c>
      <c r="BX28" s="20"/>
      <c r="BY28" s="20"/>
      <c r="BZ28" s="20"/>
      <c r="CA28" s="31">
        <f t="shared" si="47"/>
        <v>0</v>
      </c>
      <c r="CB28" s="20"/>
      <c r="CC28" s="20"/>
      <c r="CD28" s="20"/>
      <c r="CE28" s="31">
        <f t="shared" si="48"/>
        <v>0</v>
      </c>
      <c r="CF28" s="20"/>
      <c r="CG28" s="20"/>
      <c r="CH28" s="47"/>
      <c r="CI28" s="54">
        <f t="shared" si="239"/>
        <v>0</v>
      </c>
      <c r="CJ28" s="52">
        <f t="shared" si="131"/>
        <v>0</v>
      </c>
      <c r="CK28" s="20"/>
      <c r="CL28" s="20"/>
      <c r="CM28" s="20"/>
      <c r="CN28" s="20">
        <f t="shared" si="365"/>
        <v>0</v>
      </c>
      <c r="CO28" s="20"/>
      <c r="CP28" s="20"/>
      <c r="CQ28" s="20"/>
      <c r="CR28" s="21">
        <f t="shared" si="367"/>
        <v>0</v>
      </c>
      <c r="CS28" s="20"/>
      <c r="CT28" s="20"/>
      <c r="CU28" s="20"/>
      <c r="CV28" s="20">
        <f t="shared" si="369"/>
        <v>0</v>
      </c>
      <c r="CW28" s="20"/>
      <c r="CX28" s="20"/>
      <c r="CY28" s="47"/>
      <c r="CZ28" s="54">
        <f t="shared" si="243"/>
        <v>0</v>
      </c>
      <c r="DA28" s="52">
        <f t="shared" si="137"/>
        <v>0</v>
      </c>
      <c r="DB28" s="20"/>
      <c r="DC28" s="20"/>
      <c r="DD28" s="20"/>
      <c r="DE28" s="20">
        <f t="shared" si="372"/>
        <v>0</v>
      </c>
      <c r="DF28" s="20"/>
      <c r="DG28" s="20"/>
      <c r="DH28" s="20"/>
      <c r="DI28" s="21">
        <f t="shared" si="374"/>
        <v>0</v>
      </c>
      <c r="DJ28" s="20"/>
      <c r="DK28" s="20"/>
      <c r="DL28" s="20"/>
      <c r="DM28" s="20">
        <f t="shared" si="376"/>
        <v>0</v>
      </c>
      <c r="DN28" s="20"/>
      <c r="DO28" s="20"/>
      <c r="DP28" s="47"/>
      <c r="DQ28" s="54">
        <f t="shared" si="247"/>
        <v>0</v>
      </c>
      <c r="DR28" s="52">
        <f t="shared" si="143"/>
        <v>0</v>
      </c>
      <c r="DS28" s="20"/>
      <c r="DT28" s="20"/>
      <c r="DU28" s="20"/>
      <c r="DV28" s="20">
        <f t="shared" si="379"/>
        <v>0</v>
      </c>
      <c r="DW28" s="20"/>
      <c r="DX28" s="20"/>
      <c r="DY28" s="20"/>
      <c r="DZ28" s="21">
        <f t="shared" si="381"/>
        <v>0</v>
      </c>
      <c r="EA28" s="20"/>
      <c r="EB28" s="20"/>
      <c r="EC28" s="20"/>
      <c r="ED28" s="20">
        <f t="shared" si="383"/>
        <v>0</v>
      </c>
      <c r="EE28" s="20"/>
      <c r="EF28" s="20"/>
      <c r="EG28" s="47"/>
      <c r="EH28" s="54">
        <f t="shared" si="251"/>
        <v>0</v>
      </c>
      <c r="EI28" s="52">
        <f t="shared" si="149"/>
        <v>0</v>
      </c>
      <c r="EJ28" s="20"/>
      <c r="EK28" s="20"/>
      <c r="EL28" s="20"/>
      <c r="EM28" s="20">
        <f t="shared" si="386"/>
        <v>0</v>
      </c>
      <c r="EN28" s="20"/>
      <c r="EO28" s="20"/>
      <c r="EP28" s="20"/>
      <c r="EQ28" s="21">
        <f t="shared" si="388"/>
        <v>0</v>
      </c>
      <c r="ER28" s="20"/>
      <c r="ES28" s="20"/>
      <c r="ET28" s="20"/>
      <c r="EU28" s="20">
        <f t="shared" si="390"/>
        <v>0</v>
      </c>
      <c r="EV28" s="20"/>
      <c r="EW28" s="20"/>
      <c r="EX28" s="47"/>
      <c r="EY28" s="54">
        <f t="shared" si="255"/>
        <v>0</v>
      </c>
      <c r="EZ28" s="52">
        <f t="shared" si="155"/>
        <v>0</v>
      </c>
      <c r="FA28" s="20"/>
      <c r="FB28" s="20"/>
      <c r="FC28" s="20"/>
      <c r="FD28" s="20">
        <f t="shared" si="393"/>
        <v>0</v>
      </c>
      <c r="FE28" s="20"/>
      <c r="FF28" s="20"/>
      <c r="FG28" s="20"/>
      <c r="FH28" s="21">
        <f t="shared" si="395"/>
        <v>0</v>
      </c>
      <c r="FI28" s="20"/>
      <c r="FJ28" s="20"/>
      <c r="FK28" s="20"/>
      <c r="FL28" s="20">
        <f t="shared" si="397"/>
        <v>0</v>
      </c>
      <c r="FM28" s="20"/>
      <c r="FN28" s="20"/>
      <c r="FO28" s="47"/>
      <c r="FP28" s="54">
        <f t="shared" si="259"/>
        <v>0</v>
      </c>
      <c r="FQ28" s="52">
        <f t="shared" si="161"/>
        <v>0</v>
      </c>
      <c r="FR28" s="20"/>
      <c r="FS28" s="20"/>
      <c r="FT28" s="20"/>
      <c r="FU28" s="20">
        <f t="shared" si="400"/>
        <v>0</v>
      </c>
      <c r="FV28" s="20"/>
      <c r="FW28" s="20"/>
      <c r="FX28" s="20"/>
      <c r="FY28" s="21">
        <f t="shared" si="402"/>
        <v>0</v>
      </c>
      <c r="FZ28" s="20"/>
      <c r="GA28" s="20"/>
      <c r="GB28" s="20"/>
      <c r="GC28" s="20">
        <f t="shared" si="404"/>
        <v>0</v>
      </c>
      <c r="GD28" s="20"/>
      <c r="GE28" s="20"/>
      <c r="GF28" s="47"/>
      <c r="GG28" s="54">
        <f t="shared" si="263"/>
        <v>0</v>
      </c>
      <c r="GH28" s="52">
        <f t="shared" si="167"/>
        <v>0</v>
      </c>
      <c r="GI28" s="20"/>
      <c r="GJ28" s="20"/>
      <c r="GK28" s="20"/>
      <c r="GL28" s="20">
        <f t="shared" si="407"/>
        <v>0</v>
      </c>
      <c r="GM28" s="20"/>
      <c r="GN28" s="20"/>
      <c r="GO28" s="20"/>
      <c r="GP28" s="21">
        <f t="shared" si="409"/>
        <v>0</v>
      </c>
      <c r="GQ28" s="20"/>
      <c r="GR28" s="20"/>
      <c r="GS28" s="20"/>
      <c r="GT28" s="20">
        <f t="shared" si="411"/>
        <v>0</v>
      </c>
      <c r="GU28" s="20"/>
      <c r="GV28" s="20"/>
      <c r="GW28" s="20"/>
    </row>
    <row r="29" spans="1:205" s="12" customFormat="1" ht="15.2" customHeight="1">
      <c r="A29" s="76" t="s">
        <v>35</v>
      </c>
      <c r="B29" s="54">
        <f t="shared" si="14"/>
        <v>88</v>
      </c>
      <c r="C29" s="54">
        <f t="shared" si="15"/>
        <v>15</v>
      </c>
      <c r="D29" s="52">
        <f t="shared" si="16"/>
        <v>0</v>
      </c>
      <c r="E29" s="21">
        <f t="shared" si="17"/>
        <v>0</v>
      </c>
      <c r="F29" s="48">
        <f t="shared" si="18"/>
        <v>15</v>
      </c>
      <c r="G29" s="54">
        <f t="shared" si="19"/>
        <v>18</v>
      </c>
      <c r="H29" s="52">
        <f t="shared" si="20"/>
        <v>0</v>
      </c>
      <c r="I29" s="21">
        <f t="shared" si="21"/>
        <v>0</v>
      </c>
      <c r="J29" s="48">
        <f t="shared" si="22"/>
        <v>18</v>
      </c>
      <c r="K29" s="54">
        <f t="shared" si="23"/>
        <v>38</v>
      </c>
      <c r="L29" s="52">
        <f t="shared" si="24"/>
        <v>20</v>
      </c>
      <c r="M29" s="21">
        <f t="shared" si="25"/>
        <v>0</v>
      </c>
      <c r="N29" s="48">
        <f t="shared" si="26"/>
        <v>18</v>
      </c>
      <c r="O29" s="54">
        <f t="shared" si="27"/>
        <v>17</v>
      </c>
      <c r="P29" s="52">
        <f t="shared" si="28"/>
        <v>0</v>
      </c>
      <c r="Q29" s="21">
        <f t="shared" si="29"/>
        <v>0</v>
      </c>
      <c r="R29" s="21">
        <f t="shared" si="30"/>
        <v>17</v>
      </c>
      <c r="S29" s="72">
        <f t="shared" si="31"/>
        <v>88</v>
      </c>
      <c r="T29" s="63">
        <f t="shared" si="32"/>
        <v>15</v>
      </c>
      <c r="U29" s="20">
        <v>0</v>
      </c>
      <c r="V29" s="20">
        <v>0</v>
      </c>
      <c r="W29" s="20">
        <v>15</v>
      </c>
      <c r="X29" s="31">
        <f t="shared" si="33"/>
        <v>18</v>
      </c>
      <c r="Y29" s="20">
        <v>0</v>
      </c>
      <c r="Z29" s="20">
        <v>0</v>
      </c>
      <c r="AA29" s="20">
        <v>18</v>
      </c>
      <c r="AB29" s="31">
        <f t="shared" si="34"/>
        <v>38</v>
      </c>
      <c r="AC29" s="20">
        <v>20</v>
      </c>
      <c r="AD29" s="20">
        <v>0</v>
      </c>
      <c r="AE29" s="20">
        <v>18</v>
      </c>
      <c r="AF29" s="31">
        <f t="shared" si="35"/>
        <v>17</v>
      </c>
      <c r="AG29" s="20">
        <v>0</v>
      </c>
      <c r="AH29" s="20">
        <v>0</v>
      </c>
      <c r="AI29" s="47">
        <v>17</v>
      </c>
      <c r="AJ29" s="54">
        <f t="shared" si="36"/>
        <v>0</v>
      </c>
      <c r="AK29" s="63">
        <f t="shared" si="37"/>
        <v>0</v>
      </c>
      <c r="AL29" s="20">
        <f t="shared" si="74"/>
        <v>0</v>
      </c>
      <c r="AM29" s="20">
        <f t="shared" si="74"/>
        <v>0</v>
      </c>
      <c r="AN29" s="20">
        <f t="shared" si="74"/>
        <v>0</v>
      </c>
      <c r="AO29" s="31">
        <f t="shared" si="38"/>
        <v>0</v>
      </c>
      <c r="AP29" s="20">
        <f t="shared" ref="AP29:AR38" si="413">BG29+BX29+CO29+DF29+DW29+EN29+FE29+FV29+GM29</f>
        <v>0</v>
      </c>
      <c r="AQ29" s="20">
        <f t="shared" si="413"/>
        <v>0</v>
      </c>
      <c r="AR29" s="20">
        <f t="shared" si="413"/>
        <v>0</v>
      </c>
      <c r="AS29" s="31">
        <f t="shared" si="40"/>
        <v>0</v>
      </c>
      <c r="AT29" s="20">
        <f t="shared" ref="AT29:AV38" si="414">BK29+CB29+CS29+DJ29+EA29+ER29+FI29+FZ29+GQ29</f>
        <v>0</v>
      </c>
      <c r="AU29" s="20">
        <f t="shared" si="414"/>
        <v>0</v>
      </c>
      <c r="AV29" s="20">
        <f t="shared" si="414"/>
        <v>0</v>
      </c>
      <c r="AW29" s="31">
        <f t="shared" si="41"/>
        <v>0</v>
      </c>
      <c r="AX29" s="20">
        <f t="shared" ref="AX29:AZ38" si="415">BO29+CF29+CW29+DN29+EE29+EV29+FM29+GD29+GU29</f>
        <v>0</v>
      </c>
      <c r="AY29" s="20">
        <f t="shared" si="415"/>
        <v>0</v>
      </c>
      <c r="AZ29" s="47">
        <f t="shared" si="415"/>
        <v>0</v>
      </c>
      <c r="BA29" s="54">
        <f t="shared" si="267"/>
        <v>0</v>
      </c>
      <c r="BB29" s="52">
        <f t="shared" si="119"/>
        <v>0</v>
      </c>
      <c r="BC29" s="20"/>
      <c r="BD29" s="20"/>
      <c r="BE29" s="20"/>
      <c r="BF29" s="20">
        <f t="shared" si="353"/>
        <v>0</v>
      </c>
      <c r="BG29" s="20"/>
      <c r="BH29" s="20"/>
      <c r="BI29" s="20"/>
      <c r="BJ29" s="21">
        <f t="shared" si="355"/>
        <v>0</v>
      </c>
      <c r="BK29" s="20"/>
      <c r="BL29" s="20"/>
      <c r="BM29" s="20"/>
      <c r="BN29" s="20">
        <f t="shared" si="357"/>
        <v>0</v>
      </c>
      <c r="BO29" s="20"/>
      <c r="BP29" s="20"/>
      <c r="BQ29" s="47"/>
      <c r="BR29" s="54">
        <f t="shared" si="237"/>
        <v>0</v>
      </c>
      <c r="BS29" s="52">
        <f t="shared" si="125"/>
        <v>0</v>
      </c>
      <c r="BT29" s="20"/>
      <c r="BU29" s="20"/>
      <c r="BV29" s="20"/>
      <c r="BW29" s="20">
        <f t="shared" si="360"/>
        <v>0</v>
      </c>
      <c r="BX29" s="20"/>
      <c r="BY29" s="20"/>
      <c r="BZ29" s="20"/>
      <c r="CA29" s="31">
        <f t="shared" si="47"/>
        <v>0</v>
      </c>
      <c r="CB29" s="20"/>
      <c r="CC29" s="20"/>
      <c r="CD29" s="20"/>
      <c r="CE29" s="31">
        <f t="shared" si="48"/>
        <v>0</v>
      </c>
      <c r="CF29" s="20"/>
      <c r="CG29" s="20"/>
      <c r="CH29" s="47"/>
      <c r="CI29" s="54">
        <f t="shared" si="239"/>
        <v>0</v>
      </c>
      <c r="CJ29" s="52">
        <f t="shared" si="131"/>
        <v>0</v>
      </c>
      <c r="CK29" s="20"/>
      <c r="CL29" s="20"/>
      <c r="CM29" s="20"/>
      <c r="CN29" s="20">
        <f t="shared" si="365"/>
        <v>0</v>
      </c>
      <c r="CO29" s="20"/>
      <c r="CP29" s="20"/>
      <c r="CQ29" s="20"/>
      <c r="CR29" s="21">
        <f t="shared" si="367"/>
        <v>0</v>
      </c>
      <c r="CS29" s="20"/>
      <c r="CT29" s="20"/>
      <c r="CU29" s="20"/>
      <c r="CV29" s="20">
        <f t="shared" si="369"/>
        <v>0</v>
      </c>
      <c r="CW29" s="20"/>
      <c r="CX29" s="20"/>
      <c r="CY29" s="47"/>
      <c r="CZ29" s="54">
        <f t="shared" si="243"/>
        <v>0</v>
      </c>
      <c r="DA29" s="52">
        <f t="shared" si="137"/>
        <v>0</v>
      </c>
      <c r="DB29" s="20"/>
      <c r="DC29" s="20"/>
      <c r="DD29" s="20"/>
      <c r="DE29" s="20">
        <f t="shared" si="372"/>
        <v>0</v>
      </c>
      <c r="DF29" s="20"/>
      <c r="DG29" s="20"/>
      <c r="DH29" s="20"/>
      <c r="DI29" s="21">
        <f t="shared" si="374"/>
        <v>0</v>
      </c>
      <c r="DJ29" s="20"/>
      <c r="DK29" s="20"/>
      <c r="DL29" s="20"/>
      <c r="DM29" s="20">
        <f t="shared" si="376"/>
        <v>0</v>
      </c>
      <c r="DN29" s="20"/>
      <c r="DO29" s="20"/>
      <c r="DP29" s="47"/>
      <c r="DQ29" s="54">
        <f t="shared" si="247"/>
        <v>0</v>
      </c>
      <c r="DR29" s="52">
        <f t="shared" si="143"/>
        <v>0</v>
      </c>
      <c r="DS29" s="20"/>
      <c r="DT29" s="20"/>
      <c r="DU29" s="20"/>
      <c r="DV29" s="20">
        <f t="shared" si="379"/>
        <v>0</v>
      </c>
      <c r="DW29" s="20"/>
      <c r="DX29" s="20"/>
      <c r="DY29" s="20"/>
      <c r="DZ29" s="21">
        <f t="shared" si="381"/>
        <v>0</v>
      </c>
      <c r="EA29" s="20"/>
      <c r="EB29" s="20"/>
      <c r="EC29" s="20"/>
      <c r="ED29" s="20">
        <f t="shared" si="383"/>
        <v>0</v>
      </c>
      <c r="EE29" s="20"/>
      <c r="EF29" s="20"/>
      <c r="EG29" s="47"/>
      <c r="EH29" s="54">
        <f t="shared" si="251"/>
        <v>0</v>
      </c>
      <c r="EI29" s="52">
        <f t="shared" si="149"/>
        <v>0</v>
      </c>
      <c r="EJ29" s="20"/>
      <c r="EK29" s="20"/>
      <c r="EL29" s="20"/>
      <c r="EM29" s="20">
        <f t="shared" si="386"/>
        <v>0</v>
      </c>
      <c r="EN29" s="20"/>
      <c r="EO29" s="20"/>
      <c r="EP29" s="20"/>
      <c r="EQ29" s="21">
        <f t="shared" si="388"/>
        <v>0</v>
      </c>
      <c r="ER29" s="20"/>
      <c r="ES29" s="20"/>
      <c r="ET29" s="20"/>
      <c r="EU29" s="20">
        <f t="shared" si="390"/>
        <v>0</v>
      </c>
      <c r="EV29" s="20"/>
      <c r="EW29" s="20"/>
      <c r="EX29" s="47"/>
      <c r="EY29" s="54">
        <f t="shared" si="255"/>
        <v>0</v>
      </c>
      <c r="EZ29" s="52">
        <f t="shared" si="155"/>
        <v>0</v>
      </c>
      <c r="FA29" s="20"/>
      <c r="FB29" s="20"/>
      <c r="FC29" s="20"/>
      <c r="FD29" s="20">
        <f t="shared" si="393"/>
        <v>0</v>
      </c>
      <c r="FE29" s="20"/>
      <c r="FF29" s="20"/>
      <c r="FG29" s="20"/>
      <c r="FH29" s="21">
        <f t="shared" si="395"/>
        <v>0</v>
      </c>
      <c r="FI29" s="20"/>
      <c r="FJ29" s="20"/>
      <c r="FK29" s="20"/>
      <c r="FL29" s="20">
        <f t="shared" si="397"/>
        <v>0</v>
      </c>
      <c r="FM29" s="20"/>
      <c r="FN29" s="20"/>
      <c r="FO29" s="47"/>
      <c r="FP29" s="54">
        <f t="shared" si="259"/>
        <v>0</v>
      </c>
      <c r="FQ29" s="52">
        <f t="shared" si="161"/>
        <v>0</v>
      </c>
      <c r="FR29" s="20"/>
      <c r="FS29" s="20"/>
      <c r="FT29" s="20"/>
      <c r="FU29" s="20">
        <f t="shared" si="400"/>
        <v>0</v>
      </c>
      <c r="FV29" s="20"/>
      <c r="FW29" s="20"/>
      <c r="FX29" s="20"/>
      <c r="FY29" s="21">
        <f t="shared" si="402"/>
        <v>0</v>
      </c>
      <c r="FZ29" s="20"/>
      <c r="GA29" s="20"/>
      <c r="GB29" s="20"/>
      <c r="GC29" s="20">
        <f t="shared" si="404"/>
        <v>0</v>
      </c>
      <c r="GD29" s="20"/>
      <c r="GE29" s="20"/>
      <c r="GF29" s="47"/>
      <c r="GG29" s="54">
        <f t="shared" si="263"/>
        <v>0</v>
      </c>
      <c r="GH29" s="52">
        <f t="shared" si="167"/>
        <v>0</v>
      </c>
      <c r="GI29" s="20"/>
      <c r="GJ29" s="20"/>
      <c r="GK29" s="20"/>
      <c r="GL29" s="20">
        <f t="shared" si="407"/>
        <v>0</v>
      </c>
      <c r="GM29" s="20"/>
      <c r="GN29" s="20"/>
      <c r="GO29" s="20"/>
      <c r="GP29" s="21">
        <f t="shared" si="409"/>
        <v>0</v>
      </c>
      <c r="GQ29" s="20"/>
      <c r="GR29" s="20"/>
      <c r="GS29" s="20"/>
      <c r="GT29" s="20">
        <f t="shared" si="411"/>
        <v>0</v>
      </c>
      <c r="GU29" s="20"/>
      <c r="GV29" s="20"/>
      <c r="GW29" s="20"/>
    </row>
    <row r="30" spans="1:205">
      <c r="A30" s="77" t="s">
        <v>22</v>
      </c>
      <c r="B30" s="54">
        <f t="shared" si="14"/>
        <v>2000</v>
      </c>
      <c r="C30" s="54">
        <f t="shared" si="15"/>
        <v>600</v>
      </c>
      <c r="D30" s="52">
        <f t="shared" si="16"/>
        <v>0</v>
      </c>
      <c r="E30" s="21">
        <f t="shared" si="17"/>
        <v>0</v>
      </c>
      <c r="F30" s="48">
        <f t="shared" si="18"/>
        <v>600</v>
      </c>
      <c r="G30" s="54">
        <f t="shared" si="19"/>
        <v>500</v>
      </c>
      <c r="H30" s="52">
        <f t="shared" si="20"/>
        <v>0</v>
      </c>
      <c r="I30" s="21">
        <f t="shared" si="21"/>
        <v>0</v>
      </c>
      <c r="J30" s="48">
        <f t="shared" si="22"/>
        <v>500</v>
      </c>
      <c r="K30" s="54">
        <f t="shared" si="23"/>
        <v>450</v>
      </c>
      <c r="L30" s="52">
        <f t="shared" si="24"/>
        <v>0</v>
      </c>
      <c r="M30" s="21">
        <f t="shared" si="25"/>
        <v>0</v>
      </c>
      <c r="N30" s="48">
        <f t="shared" si="26"/>
        <v>450</v>
      </c>
      <c r="O30" s="54">
        <f t="shared" si="27"/>
        <v>450</v>
      </c>
      <c r="P30" s="52">
        <f t="shared" si="28"/>
        <v>0</v>
      </c>
      <c r="Q30" s="21">
        <f t="shared" si="29"/>
        <v>0</v>
      </c>
      <c r="R30" s="21">
        <f t="shared" si="30"/>
        <v>450</v>
      </c>
      <c r="S30" s="72">
        <f t="shared" si="31"/>
        <v>2000</v>
      </c>
      <c r="T30" s="63">
        <f t="shared" si="32"/>
        <v>600</v>
      </c>
      <c r="U30" s="37">
        <f t="shared" ref="U30:AI30" si="416">U31</f>
        <v>0</v>
      </c>
      <c r="V30" s="37">
        <f t="shared" si="416"/>
        <v>0</v>
      </c>
      <c r="W30" s="37">
        <f t="shared" si="416"/>
        <v>600</v>
      </c>
      <c r="X30" s="31">
        <f t="shared" si="33"/>
        <v>500</v>
      </c>
      <c r="Y30" s="37">
        <f t="shared" si="416"/>
        <v>0</v>
      </c>
      <c r="Z30" s="37">
        <f t="shared" si="416"/>
        <v>0</v>
      </c>
      <c r="AA30" s="37">
        <f t="shared" si="416"/>
        <v>500</v>
      </c>
      <c r="AB30" s="31">
        <f t="shared" si="34"/>
        <v>450</v>
      </c>
      <c r="AC30" s="37">
        <f t="shared" si="416"/>
        <v>0</v>
      </c>
      <c r="AD30" s="37">
        <f t="shared" si="416"/>
        <v>0</v>
      </c>
      <c r="AE30" s="37">
        <f t="shared" si="416"/>
        <v>450</v>
      </c>
      <c r="AF30" s="31">
        <f t="shared" si="35"/>
        <v>450</v>
      </c>
      <c r="AG30" s="37">
        <f t="shared" si="416"/>
        <v>0</v>
      </c>
      <c r="AH30" s="37">
        <f t="shared" si="416"/>
        <v>0</v>
      </c>
      <c r="AI30" s="59">
        <f t="shared" si="416"/>
        <v>450</v>
      </c>
      <c r="AJ30" s="54">
        <f t="shared" si="36"/>
        <v>0</v>
      </c>
      <c r="AK30" s="63">
        <f t="shared" si="37"/>
        <v>0</v>
      </c>
      <c r="AL30" s="36">
        <f t="shared" si="74"/>
        <v>0</v>
      </c>
      <c r="AM30" s="36">
        <f t="shared" si="74"/>
        <v>0</v>
      </c>
      <c r="AN30" s="36">
        <f t="shared" si="74"/>
        <v>0</v>
      </c>
      <c r="AO30" s="31">
        <f t="shared" si="38"/>
        <v>0</v>
      </c>
      <c r="AP30" s="36">
        <f t="shared" si="413"/>
        <v>0</v>
      </c>
      <c r="AQ30" s="36">
        <f t="shared" si="413"/>
        <v>0</v>
      </c>
      <c r="AR30" s="36">
        <f t="shared" si="413"/>
        <v>0</v>
      </c>
      <c r="AS30" s="31">
        <f t="shared" si="40"/>
        <v>0</v>
      </c>
      <c r="AT30" s="36">
        <f>BK30+CB30+CS30+DJ30+EA30+ER30+FI30+FZ30+GQ30</f>
        <v>0</v>
      </c>
      <c r="AU30" s="36">
        <f t="shared" si="414"/>
        <v>0</v>
      </c>
      <c r="AV30" s="36">
        <f t="shared" si="414"/>
        <v>0</v>
      </c>
      <c r="AW30" s="31">
        <f t="shared" si="41"/>
        <v>0</v>
      </c>
      <c r="AX30" s="36">
        <f t="shared" si="415"/>
        <v>0</v>
      </c>
      <c r="AY30" s="36">
        <f t="shared" si="415"/>
        <v>0</v>
      </c>
      <c r="AZ30" s="46">
        <f t="shared" si="415"/>
        <v>0</v>
      </c>
      <c r="BA30" s="54">
        <f t="shared" si="267"/>
        <v>0</v>
      </c>
      <c r="BB30" s="52">
        <f t="shared" si="119"/>
        <v>0</v>
      </c>
      <c r="BC30" s="21">
        <f t="shared" ref="BC30:BQ30" si="417">BC31</f>
        <v>0</v>
      </c>
      <c r="BD30" s="21">
        <f t="shared" si="417"/>
        <v>0</v>
      </c>
      <c r="BE30" s="21">
        <f t="shared" si="417"/>
        <v>0</v>
      </c>
      <c r="BF30" s="21">
        <f t="shared" si="353"/>
        <v>0</v>
      </c>
      <c r="BG30" s="21">
        <f t="shared" si="417"/>
        <v>0</v>
      </c>
      <c r="BH30" s="21">
        <f t="shared" si="417"/>
        <v>0</v>
      </c>
      <c r="BI30" s="21">
        <f t="shared" si="417"/>
        <v>0</v>
      </c>
      <c r="BJ30" s="21">
        <f t="shared" si="355"/>
        <v>0</v>
      </c>
      <c r="BK30" s="21">
        <f t="shared" si="417"/>
        <v>0</v>
      </c>
      <c r="BL30" s="21">
        <f t="shared" si="417"/>
        <v>0</v>
      </c>
      <c r="BM30" s="21">
        <f t="shared" si="417"/>
        <v>0</v>
      </c>
      <c r="BN30" s="21">
        <f t="shared" si="357"/>
        <v>0</v>
      </c>
      <c r="BO30" s="21">
        <f t="shared" si="417"/>
        <v>0</v>
      </c>
      <c r="BP30" s="21">
        <f t="shared" si="417"/>
        <v>0</v>
      </c>
      <c r="BQ30" s="48">
        <f t="shared" si="417"/>
        <v>0</v>
      </c>
      <c r="BR30" s="54">
        <f t="shared" si="237"/>
        <v>0</v>
      </c>
      <c r="BS30" s="52">
        <f t="shared" si="125"/>
        <v>0</v>
      </c>
      <c r="BT30" s="21">
        <f t="shared" ref="BT30:CH30" si="418">BT31</f>
        <v>0</v>
      </c>
      <c r="BU30" s="21">
        <f t="shared" si="418"/>
        <v>0</v>
      </c>
      <c r="BV30" s="21">
        <f t="shared" si="418"/>
        <v>0</v>
      </c>
      <c r="BW30" s="21">
        <f t="shared" si="360"/>
        <v>0</v>
      </c>
      <c r="BX30" s="21">
        <f t="shared" si="418"/>
        <v>0</v>
      </c>
      <c r="BY30" s="21">
        <f t="shared" si="418"/>
        <v>0</v>
      </c>
      <c r="BZ30" s="21">
        <f t="shared" si="418"/>
        <v>0</v>
      </c>
      <c r="CA30" s="31">
        <f t="shared" si="47"/>
        <v>0</v>
      </c>
      <c r="CB30" s="21">
        <f t="shared" si="418"/>
        <v>0</v>
      </c>
      <c r="CC30" s="21">
        <f t="shared" si="418"/>
        <v>0</v>
      </c>
      <c r="CD30" s="21">
        <f t="shared" si="418"/>
        <v>0</v>
      </c>
      <c r="CE30" s="31">
        <f t="shared" si="48"/>
        <v>0</v>
      </c>
      <c r="CF30" s="21">
        <f t="shared" si="418"/>
        <v>0</v>
      </c>
      <c r="CG30" s="21">
        <f t="shared" si="418"/>
        <v>0</v>
      </c>
      <c r="CH30" s="48">
        <f t="shared" si="418"/>
        <v>0</v>
      </c>
      <c r="CI30" s="54">
        <f t="shared" si="239"/>
        <v>0</v>
      </c>
      <c r="CJ30" s="52">
        <f t="shared" si="131"/>
        <v>0</v>
      </c>
      <c r="CK30" s="21">
        <f t="shared" ref="CK30:CY30" si="419">CK31</f>
        <v>0</v>
      </c>
      <c r="CL30" s="21">
        <f t="shared" si="419"/>
        <v>0</v>
      </c>
      <c r="CM30" s="21">
        <f t="shared" si="419"/>
        <v>0</v>
      </c>
      <c r="CN30" s="21">
        <f t="shared" si="365"/>
        <v>0</v>
      </c>
      <c r="CO30" s="21">
        <f t="shared" si="419"/>
        <v>0</v>
      </c>
      <c r="CP30" s="21">
        <f t="shared" si="419"/>
        <v>0</v>
      </c>
      <c r="CQ30" s="21">
        <f t="shared" si="419"/>
        <v>0</v>
      </c>
      <c r="CR30" s="21">
        <f t="shared" si="367"/>
        <v>0</v>
      </c>
      <c r="CS30" s="21">
        <f t="shared" si="419"/>
        <v>0</v>
      </c>
      <c r="CT30" s="21">
        <f t="shared" si="419"/>
        <v>0</v>
      </c>
      <c r="CU30" s="21">
        <f t="shared" si="419"/>
        <v>0</v>
      </c>
      <c r="CV30" s="21">
        <f t="shared" si="369"/>
        <v>0</v>
      </c>
      <c r="CW30" s="21">
        <f t="shared" si="419"/>
        <v>0</v>
      </c>
      <c r="CX30" s="21">
        <f t="shared" si="419"/>
        <v>0</v>
      </c>
      <c r="CY30" s="48">
        <f t="shared" si="419"/>
        <v>0</v>
      </c>
      <c r="CZ30" s="69">
        <f t="shared" si="243"/>
        <v>0</v>
      </c>
      <c r="DA30" s="51">
        <f t="shared" si="137"/>
        <v>0</v>
      </c>
      <c r="DB30" s="37">
        <f t="shared" ref="DB30:DP30" si="420">DB31</f>
        <v>0</v>
      </c>
      <c r="DC30" s="37">
        <f t="shared" si="420"/>
        <v>0</v>
      </c>
      <c r="DD30" s="37">
        <f t="shared" si="420"/>
        <v>0</v>
      </c>
      <c r="DE30" s="37">
        <f t="shared" si="372"/>
        <v>0</v>
      </c>
      <c r="DF30" s="37">
        <f t="shared" si="420"/>
        <v>0</v>
      </c>
      <c r="DG30" s="37">
        <f t="shared" si="420"/>
        <v>0</v>
      </c>
      <c r="DH30" s="37">
        <f t="shared" si="420"/>
        <v>0</v>
      </c>
      <c r="DI30" s="37">
        <f t="shared" si="374"/>
        <v>0</v>
      </c>
      <c r="DJ30" s="37">
        <f t="shared" si="420"/>
        <v>0</v>
      </c>
      <c r="DK30" s="37">
        <f t="shared" si="420"/>
        <v>0</v>
      </c>
      <c r="DL30" s="37">
        <f t="shared" si="420"/>
        <v>0</v>
      </c>
      <c r="DM30" s="37">
        <f t="shared" si="376"/>
        <v>0</v>
      </c>
      <c r="DN30" s="37">
        <f t="shared" si="420"/>
        <v>0</v>
      </c>
      <c r="DO30" s="37">
        <f t="shared" si="420"/>
        <v>0</v>
      </c>
      <c r="DP30" s="59">
        <f t="shared" si="420"/>
        <v>0</v>
      </c>
      <c r="DQ30" s="69">
        <f t="shared" si="247"/>
        <v>0</v>
      </c>
      <c r="DR30" s="51">
        <f t="shared" si="143"/>
        <v>0</v>
      </c>
      <c r="DS30" s="37">
        <f t="shared" ref="DS30:EG30" si="421">DS31</f>
        <v>0</v>
      </c>
      <c r="DT30" s="37">
        <f t="shared" si="421"/>
        <v>0</v>
      </c>
      <c r="DU30" s="37">
        <f t="shared" si="421"/>
        <v>0</v>
      </c>
      <c r="DV30" s="37">
        <f t="shared" si="379"/>
        <v>0</v>
      </c>
      <c r="DW30" s="37">
        <f t="shared" si="421"/>
        <v>0</v>
      </c>
      <c r="DX30" s="37">
        <f t="shared" si="421"/>
        <v>0</v>
      </c>
      <c r="DY30" s="37">
        <f t="shared" si="421"/>
        <v>0</v>
      </c>
      <c r="DZ30" s="37">
        <f t="shared" si="381"/>
        <v>0</v>
      </c>
      <c r="EA30" s="37">
        <f t="shared" si="421"/>
        <v>0</v>
      </c>
      <c r="EB30" s="37">
        <f t="shared" si="421"/>
        <v>0</v>
      </c>
      <c r="EC30" s="37">
        <f t="shared" si="421"/>
        <v>0</v>
      </c>
      <c r="ED30" s="37">
        <f t="shared" si="383"/>
        <v>0</v>
      </c>
      <c r="EE30" s="37">
        <f t="shared" si="421"/>
        <v>0</v>
      </c>
      <c r="EF30" s="37">
        <f t="shared" si="421"/>
        <v>0</v>
      </c>
      <c r="EG30" s="59">
        <f t="shared" si="421"/>
        <v>0</v>
      </c>
      <c r="EH30" s="69">
        <f t="shared" si="251"/>
        <v>0</v>
      </c>
      <c r="EI30" s="51">
        <f t="shared" si="149"/>
        <v>0</v>
      </c>
      <c r="EJ30" s="37">
        <f t="shared" ref="EJ30:EX30" si="422">EJ31</f>
        <v>0</v>
      </c>
      <c r="EK30" s="37">
        <f t="shared" si="422"/>
        <v>0</v>
      </c>
      <c r="EL30" s="37">
        <f t="shared" si="422"/>
        <v>0</v>
      </c>
      <c r="EM30" s="37">
        <f t="shared" si="386"/>
        <v>0</v>
      </c>
      <c r="EN30" s="37">
        <f t="shared" si="422"/>
        <v>0</v>
      </c>
      <c r="EO30" s="37">
        <f t="shared" si="422"/>
        <v>0</v>
      </c>
      <c r="EP30" s="37">
        <f t="shared" si="422"/>
        <v>0</v>
      </c>
      <c r="EQ30" s="37">
        <f t="shared" si="388"/>
        <v>0</v>
      </c>
      <c r="ER30" s="37">
        <f t="shared" si="422"/>
        <v>0</v>
      </c>
      <c r="ES30" s="37">
        <f t="shared" si="422"/>
        <v>0</v>
      </c>
      <c r="ET30" s="37">
        <f t="shared" si="422"/>
        <v>0</v>
      </c>
      <c r="EU30" s="37">
        <f t="shared" si="390"/>
        <v>0</v>
      </c>
      <c r="EV30" s="37">
        <f t="shared" si="422"/>
        <v>0</v>
      </c>
      <c r="EW30" s="37">
        <f t="shared" si="422"/>
        <v>0</v>
      </c>
      <c r="EX30" s="59">
        <f t="shared" si="422"/>
        <v>0</v>
      </c>
      <c r="EY30" s="69">
        <f t="shared" si="255"/>
        <v>0</v>
      </c>
      <c r="EZ30" s="51">
        <f t="shared" si="155"/>
        <v>0</v>
      </c>
      <c r="FA30" s="37">
        <f t="shared" ref="FA30:FO30" si="423">FA31</f>
        <v>0</v>
      </c>
      <c r="FB30" s="37">
        <f t="shared" si="423"/>
        <v>0</v>
      </c>
      <c r="FC30" s="37">
        <f t="shared" si="423"/>
        <v>0</v>
      </c>
      <c r="FD30" s="37">
        <f t="shared" si="393"/>
        <v>0</v>
      </c>
      <c r="FE30" s="37">
        <f t="shared" si="423"/>
        <v>0</v>
      </c>
      <c r="FF30" s="37">
        <f t="shared" si="423"/>
        <v>0</v>
      </c>
      <c r="FG30" s="37">
        <f t="shared" si="423"/>
        <v>0</v>
      </c>
      <c r="FH30" s="37">
        <f t="shared" si="395"/>
        <v>0</v>
      </c>
      <c r="FI30" s="37">
        <f t="shared" si="423"/>
        <v>0</v>
      </c>
      <c r="FJ30" s="37">
        <f t="shared" si="423"/>
        <v>0</v>
      </c>
      <c r="FK30" s="37">
        <f t="shared" si="423"/>
        <v>0</v>
      </c>
      <c r="FL30" s="37">
        <f t="shared" si="397"/>
        <v>0</v>
      </c>
      <c r="FM30" s="37">
        <f t="shared" si="423"/>
        <v>0</v>
      </c>
      <c r="FN30" s="37">
        <f t="shared" si="423"/>
        <v>0</v>
      </c>
      <c r="FO30" s="59">
        <f t="shared" si="423"/>
        <v>0</v>
      </c>
      <c r="FP30" s="69">
        <f t="shared" si="259"/>
        <v>0</v>
      </c>
      <c r="FQ30" s="51">
        <f t="shared" si="161"/>
        <v>0</v>
      </c>
      <c r="FR30" s="37">
        <f t="shared" ref="FR30:GF30" si="424">FR31</f>
        <v>0</v>
      </c>
      <c r="FS30" s="37">
        <f t="shared" si="424"/>
        <v>0</v>
      </c>
      <c r="FT30" s="37">
        <f t="shared" si="424"/>
        <v>0</v>
      </c>
      <c r="FU30" s="37">
        <f t="shared" si="400"/>
        <v>0</v>
      </c>
      <c r="FV30" s="37">
        <f t="shared" si="424"/>
        <v>0</v>
      </c>
      <c r="FW30" s="37">
        <f t="shared" si="424"/>
        <v>0</v>
      </c>
      <c r="FX30" s="37">
        <f t="shared" si="424"/>
        <v>0</v>
      </c>
      <c r="FY30" s="37">
        <f t="shared" si="402"/>
        <v>0</v>
      </c>
      <c r="FZ30" s="37">
        <f t="shared" si="424"/>
        <v>0</v>
      </c>
      <c r="GA30" s="37">
        <f t="shared" si="424"/>
        <v>0</v>
      </c>
      <c r="GB30" s="37">
        <f t="shared" si="424"/>
        <v>0</v>
      </c>
      <c r="GC30" s="37">
        <f t="shared" si="404"/>
        <v>0</v>
      </c>
      <c r="GD30" s="37">
        <f t="shared" si="424"/>
        <v>0</v>
      </c>
      <c r="GE30" s="37">
        <f t="shared" si="424"/>
        <v>0</v>
      </c>
      <c r="GF30" s="59">
        <f t="shared" si="424"/>
        <v>0</v>
      </c>
      <c r="GG30" s="69">
        <f t="shared" si="263"/>
        <v>0</v>
      </c>
      <c r="GH30" s="51">
        <f t="shared" si="167"/>
        <v>0</v>
      </c>
      <c r="GI30" s="37">
        <f t="shared" ref="GI30:GW30" si="425">GI31</f>
        <v>0</v>
      </c>
      <c r="GJ30" s="37">
        <f t="shared" si="425"/>
        <v>0</v>
      </c>
      <c r="GK30" s="37">
        <f t="shared" si="425"/>
        <v>0</v>
      </c>
      <c r="GL30" s="37">
        <f t="shared" si="407"/>
        <v>0</v>
      </c>
      <c r="GM30" s="37">
        <f t="shared" si="425"/>
        <v>0</v>
      </c>
      <c r="GN30" s="37">
        <f t="shared" si="425"/>
        <v>0</v>
      </c>
      <c r="GO30" s="37">
        <f t="shared" si="425"/>
        <v>0</v>
      </c>
      <c r="GP30" s="37">
        <f t="shared" si="409"/>
        <v>0</v>
      </c>
      <c r="GQ30" s="37">
        <f t="shared" si="425"/>
        <v>0</v>
      </c>
      <c r="GR30" s="37">
        <f t="shared" si="425"/>
        <v>0</v>
      </c>
      <c r="GS30" s="37">
        <f t="shared" si="425"/>
        <v>0</v>
      </c>
      <c r="GT30" s="37">
        <f t="shared" si="411"/>
        <v>0</v>
      </c>
      <c r="GU30" s="37">
        <f t="shared" si="425"/>
        <v>0</v>
      </c>
      <c r="GV30" s="37">
        <f t="shared" si="425"/>
        <v>0</v>
      </c>
      <c r="GW30" s="37">
        <f t="shared" si="425"/>
        <v>0</v>
      </c>
    </row>
    <row r="31" spans="1:205" s="12" customFormat="1" ht="14.25" customHeight="1">
      <c r="A31" s="76" t="s">
        <v>23</v>
      </c>
      <c r="B31" s="54">
        <f t="shared" si="14"/>
        <v>2000</v>
      </c>
      <c r="C31" s="54">
        <f t="shared" si="15"/>
        <v>600</v>
      </c>
      <c r="D31" s="52">
        <f t="shared" si="16"/>
        <v>0</v>
      </c>
      <c r="E31" s="21">
        <f t="shared" si="17"/>
        <v>0</v>
      </c>
      <c r="F31" s="48">
        <f t="shared" si="18"/>
        <v>600</v>
      </c>
      <c r="G31" s="54">
        <f t="shared" si="19"/>
        <v>500</v>
      </c>
      <c r="H31" s="52">
        <f t="shared" si="20"/>
        <v>0</v>
      </c>
      <c r="I31" s="21">
        <f t="shared" si="21"/>
        <v>0</v>
      </c>
      <c r="J31" s="48">
        <f t="shared" si="22"/>
        <v>500</v>
      </c>
      <c r="K31" s="54">
        <f t="shared" si="23"/>
        <v>450</v>
      </c>
      <c r="L31" s="52">
        <f t="shared" si="24"/>
        <v>0</v>
      </c>
      <c r="M31" s="21">
        <f t="shared" si="25"/>
        <v>0</v>
      </c>
      <c r="N31" s="48">
        <f t="shared" si="26"/>
        <v>450</v>
      </c>
      <c r="O31" s="54">
        <f t="shared" si="27"/>
        <v>450</v>
      </c>
      <c r="P31" s="52">
        <f t="shared" si="28"/>
        <v>0</v>
      </c>
      <c r="Q31" s="21">
        <f t="shared" si="29"/>
        <v>0</v>
      </c>
      <c r="R31" s="21">
        <f t="shared" si="30"/>
        <v>450</v>
      </c>
      <c r="S31" s="72">
        <f t="shared" si="31"/>
        <v>2000</v>
      </c>
      <c r="T31" s="63">
        <f t="shared" si="32"/>
        <v>600</v>
      </c>
      <c r="U31" s="20"/>
      <c r="V31" s="20"/>
      <c r="W31" s="20">
        <v>600</v>
      </c>
      <c r="X31" s="31">
        <f t="shared" si="33"/>
        <v>500</v>
      </c>
      <c r="Y31" s="20">
        <v>0</v>
      </c>
      <c r="Z31" s="20">
        <v>0</v>
      </c>
      <c r="AA31" s="20">
        <v>500</v>
      </c>
      <c r="AB31" s="31">
        <f t="shared" si="34"/>
        <v>450</v>
      </c>
      <c r="AC31" s="20">
        <v>0</v>
      </c>
      <c r="AD31" s="20">
        <v>0</v>
      </c>
      <c r="AE31" s="20">
        <v>450</v>
      </c>
      <c r="AF31" s="31">
        <f t="shared" si="35"/>
        <v>450</v>
      </c>
      <c r="AG31" s="20">
        <v>0</v>
      </c>
      <c r="AH31" s="20">
        <v>0</v>
      </c>
      <c r="AI31" s="47">
        <v>450</v>
      </c>
      <c r="AJ31" s="54">
        <f t="shared" si="36"/>
        <v>0</v>
      </c>
      <c r="AK31" s="63">
        <f t="shared" si="37"/>
        <v>0</v>
      </c>
      <c r="AL31" s="20">
        <f t="shared" si="74"/>
        <v>0</v>
      </c>
      <c r="AM31" s="20">
        <f t="shared" si="74"/>
        <v>0</v>
      </c>
      <c r="AN31" s="20">
        <f t="shared" si="74"/>
        <v>0</v>
      </c>
      <c r="AO31" s="31">
        <f t="shared" si="38"/>
        <v>0</v>
      </c>
      <c r="AP31" s="20">
        <f t="shared" si="413"/>
        <v>0</v>
      </c>
      <c r="AQ31" s="20">
        <f t="shared" si="413"/>
        <v>0</v>
      </c>
      <c r="AR31" s="20">
        <f t="shared" si="413"/>
        <v>0</v>
      </c>
      <c r="AS31" s="31">
        <f t="shared" si="40"/>
        <v>0</v>
      </c>
      <c r="AT31" s="20">
        <f t="shared" si="414"/>
        <v>0</v>
      </c>
      <c r="AU31" s="20">
        <f t="shared" si="414"/>
        <v>0</v>
      </c>
      <c r="AV31" s="20">
        <f t="shared" si="414"/>
        <v>0</v>
      </c>
      <c r="AW31" s="31">
        <f t="shared" si="41"/>
        <v>0</v>
      </c>
      <c r="AX31" s="20">
        <f t="shared" si="415"/>
        <v>0</v>
      </c>
      <c r="AY31" s="20">
        <f t="shared" si="415"/>
        <v>0</v>
      </c>
      <c r="AZ31" s="47">
        <f t="shared" si="415"/>
        <v>0</v>
      </c>
      <c r="BA31" s="54">
        <f t="shared" si="267"/>
        <v>0</v>
      </c>
      <c r="BB31" s="52">
        <f t="shared" si="119"/>
        <v>0</v>
      </c>
      <c r="BC31" s="20"/>
      <c r="BD31" s="20"/>
      <c r="BE31" s="20"/>
      <c r="BF31" s="20">
        <f t="shared" si="353"/>
        <v>0</v>
      </c>
      <c r="BG31" s="20"/>
      <c r="BH31" s="20"/>
      <c r="BI31" s="20"/>
      <c r="BJ31" s="21">
        <f t="shared" si="355"/>
        <v>0</v>
      </c>
      <c r="BK31" s="20"/>
      <c r="BL31" s="20"/>
      <c r="BM31" s="20"/>
      <c r="BN31" s="20">
        <f t="shared" si="357"/>
        <v>0</v>
      </c>
      <c r="BO31" s="20"/>
      <c r="BP31" s="20"/>
      <c r="BQ31" s="47"/>
      <c r="BR31" s="54">
        <f t="shared" si="237"/>
        <v>0</v>
      </c>
      <c r="BS31" s="52">
        <f t="shared" si="125"/>
        <v>0</v>
      </c>
      <c r="BT31" s="20"/>
      <c r="BU31" s="20"/>
      <c r="BV31" s="20"/>
      <c r="BW31" s="20">
        <f t="shared" si="360"/>
        <v>0</v>
      </c>
      <c r="BX31" s="20"/>
      <c r="BY31" s="20"/>
      <c r="BZ31" s="20"/>
      <c r="CA31" s="31">
        <f t="shared" si="47"/>
        <v>0</v>
      </c>
      <c r="CB31" s="20"/>
      <c r="CC31" s="20"/>
      <c r="CD31" s="20"/>
      <c r="CE31" s="31">
        <f t="shared" si="48"/>
        <v>0</v>
      </c>
      <c r="CF31" s="20"/>
      <c r="CG31" s="20"/>
      <c r="CH31" s="47"/>
      <c r="CI31" s="54">
        <f t="shared" si="239"/>
        <v>0</v>
      </c>
      <c r="CJ31" s="52">
        <f t="shared" si="131"/>
        <v>0</v>
      </c>
      <c r="CK31" s="20"/>
      <c r="CL31" s="20"/>
      <c r="CM31" s="20"/>
      <c r="CN31" s="20">
        <f t="shared" si="365"/>
        <v>0</v>
      </c>
      <c r="CO31" s="20"/>
      <c r="CP31" s="20"/>
      <c r="CQ31" s="20"/>
      <c r="CR31" s="21">
        <f t="shared" si="367"/>
        <v>0</v>
      </c>
      <c r="CS31" s="20"/>
      <c r="CT31" s="20"/>
      <c r="CU31" s="20"/>
      <c r="CV31" s="20">
        <f t="shared" si="369"/>
        <v>0</v>
      </c>
      <c r="CW31" s="20"/>
      <c r="CX31" s="20"/>
      <c r="CY31" s="47"/>
      <c r="CZ31" s="54">
        <f t="shared" si="243"/>
        <v>0</v>
      </c>
      <c r="DA31" s="52">
        <f t="shared" si="137"/>
        <v>0</v>
      </c>
      <c r="DB31" s="20"/>
      <c r="DC31" s="20"/>
      <c r="DD31" s="20"/>
      <c r="DE31" s="20">
        <f t="shared" si="372"/>
        <v>0</v>
      </c>
      <c r="DF31" s="20"/>
      <c r="DG31" s="20"/>
      <c r="DH31" s="20"/>
      <c r="DI31" s="21">
        <f t="shared" si="374"/>
        <v>0</v>
      </c>
      <c r="DJ31" s="20"/>
      <c r="DK31" s="20"/>
      <c r="DL31" s="20"/>
      <c r="DM31" s="20">
        <f t="shared" si="376"/>
        <v>0</v>
      </c>
      <c r="DN31" s="20"/>
      <c r="DO31" s="20"/>
      <c r="DP31" s="47"/>
      <c r="DQ31" s="54">
        <f t="shared" si="247"/>
        <v>0</v>
      </c>
      <c r="DR31" s="52">
        <f t="shared" si="143"/>
        <v>0</v>
      </c>
      <c r="DS31" s="20"/>
      <c r="DT31" s="20"/>
      <c r="DU31" s="20"/>
      <c r="DV31" s="20">
        <f t="shared" si="379"/>
        <v>0</v>
      </c>
      <c r="DW31" s="20"/>
      <c r="DX31" s="20"/>
      <c r="DY31" s="20"/>
      <c r="DZ31" s="21">
        <f t="shared" si="381"/>
        <v>0</v>
      </c>
      <c r="EA31" s="20"/>
      <c r="EB31" s="20"/>
      <c r="EC31" s="20"/>
      <c r="ED31" s="20">
        <f t="shared" si="383"/>
        <v>0</v>
      </c>
      <c r="EE31" s="20"/>
      <c r="EF31" s="20"/>
      <c r="EG31" s="47"/>
      <c r="EH31" s="54">
        <f t="shared" si="251"/>
        <v>0</v>
      </c>
      <c r="EI31" s="52">
        <f t="shared" si="149"/>
        <v>0</v>
      </c>
      <c r="EJ31" s="20"/>
      <c r="EK31" s="20"/>
      <c r="EL31" s="20"/>
      <c r="EM31" s="20">
        <f t="shared" si="386"/>
        <v>0</v>
      </c>
      <c r="EN31" s="20"/>
      <c r="EO31" s="20"/>
      <c r="EP31" s="20"/>
      <c r="EQ31" s="21">
        <f t="shared" si="388"/>
        <v>0</v>
      </c>
      <c r="ER31" s="20"/>
      <c r="ES31" s="20"/>
      <c r="ET31" s="20"/>
      <c r="EU31" s="20">
        <f t="shared" si="390"/>
        <v>0</v>
      </c>
      <c r="EV31" s="20"/>
      <c r="EW31" s="20"/>
      <c r="EX31" s="47"/>
      <c r="EY31" s="54">
        <f t="shared" si="255"/>
        <v>0</v>
      </c>
      <c r="EZ31" s="52">
        <f t="shared" si="155"/>
        <v>0</v>
      </c>
      <c r="FA31" s="20"/>
      <c r="FB31" s="20"/>
      <c r="FC31" s="20"/>
      <c r="FD31" s="20">
        <f t="shared" si="393"/>
        <v>0</v>
      </c>
      <c r="FE31" s="20"/>
      <c r="FF31" s="20"/>
      <c r="FG31" s="20"/>
      <c r="FH31" s="21">
        <f t="shared" si="395"/>
        <v>0</v>
      </c>
      <c r="FI31" s="20"/>
      <c r="FJ31" s="20"/>
      <c r="FK31" s="20"/>
      <c r="FL31" s="20">
        <f t="shared" si="397"/>
        <v>0</v>
      </c>
      <c r="FM31" s="20"/>
      <c r="FN31" s="20"/>
      <c r="FO31" s="47"/>
      <c r="FP31" s="54">
        <f t="shared" si="259"/>
        <v>0</v>
      </c>
      <c r="FQ31" s="52">
        <f t="shared" si="161"/>
        <v>0</v>
      </c>
      <c r="FR31" s="20"/>
      <c r="FS31" s="20"/>
      <c r="FT31" s="20"/>
      <c r="FU31" s="20">
        <f t="shared" si="400"/>
        <v>0</v>
      </c>
      <c r="FV31" s="20"/>
      <c r="FW31" s="20"/>
      <c r="FX31" s="20"/>
      <c r="FY31" s="21">
        <f t="shared" si="402"/>
        <v>0</v>
      </c>
      <c r="FZ31" s="20"/>
      <c r="GA31" s="20"/>
      <c r="GB31" s="20"/>
      <c r="GC31" s="20">
        <f t="shared" si="404"/>
        <v>0</v>
      </c>
      <c r="GD31" s="20"/>
      <c r="GE31" s="20"/>
      <c r="GF31" s="47"/>
      <c r="GG31" s="54">
        <f t="shared" si="263"/>
        <v>0</v>
      </c>
      <c r="GH31" s="52">
        <f t="shared" si="167"/>
        <v>0</v>
      </c>
      <c r="GI31" s="20"/>
      <c r="GJ31" s="20"/>
      <c r="GK31" s="20"/>
      <c r="GL31" s="20">
        <f t="shared" si="407"/>
        <v>0</v>
      </c>
      <c r="GM31" s="20"/>
      <c r="GN31" s="20"/>
      <c r="GO31" s="20"/>
      <c r="GP31" s="21">
        <f t="shared" si="409"/>
        <v>0</v>
      </c>
      <c r="GQ31" s="20"/>
      <c r="GR31" s="20"/>
      <c r="GS31" s="20"/>
      <c r="GT31" s="20">
        <f t="shared" si="411"/>
        <v>0</v>
      </c>
      <c r="GU31" s="20"/>
      <c r="GV31" s="20"/>
      <c r="GW31" s="20"/>
    </row>
    <row r="32" spans="1:205" ht="22.7" customHeight="1">
      <c r="A32" s="77" t="s">
        <v>36</v>
      </c>
      <c r="B32" s="54">
        <f t="shared" si="14"/>
        <v>0</v>
      </c>
      <c r="C32" s="54">
        <f t="shared" si="15"/>
        <v>0</v>
      </c>
      <c r="D32" s="52">
        <f t="shared" si="16"/>
        <v>0</v>
      </c>
      <c r="E32" s="21">
        <f t="shared" si="17"/>
        <v>0</v>
      </c>
      <c r="F32" s="48">
        <f t="shared" si="18"/>
        <v>0</v>
      </c>
      <c r="G32" s="54">
        <f t="shared" si="19"/>
        <v>0</v>
      </c>
      <c r="H32" s="52">
        <f t="shared" si="20"/>
        <v>0</v>
      </c>
      <c r="I32" s="21">
        <f t="shared" si="21"/>
        <v>0</v>
      </c>
      <c r="J32" s="48">
        <f t="shared" si="22"/>
        <v>0</v>
      </c>
      <c r="K32" s="54">
        <f t="shared" si="23"/>
        <v>0</v>
      </c>
      <c r="L32" s="52">
        <f t="shared" si="24"/>
        <v>0</v>
      </c>
      <c r="M32" s="21">
        <f t="shared" si="25"/>
        <v>0</v>
      </c>
      <c r="N32" s="48">
        <f t="shared" si="26"/>
        <v>0</v>
      </c>
      <c r="O32" s="54">
        <f t="shared" si="27"/>
        <v>0</v>
      </c>
      <c r="P32" s="52">
        <f t="shared" si="28"/>
        <v>0</v>
      </c>
      <c r="Q32" s="21">
        <f t="shared" si="29"/>
        <v>0</v>
      </c>
      <c r="R32" s="21">
        <f t="shared" si="30"/>
        <v>0</v>
      </c>
      <c r="S32" s="72">
        <f t="shared" si="31"/>
        <v>0</v>
      </c>
      <c r="T32" s="63">
        <f>+U32+V32+W32</f>
        <v>0</v>
      </c>
      <c r="U32" s="37">
        <f>U33</f>
        <v>0</v>
      </c>
      <c r="V32" s="37">
        <f t="shared" ref="V32:AI32" si="426">V33</f>
        <v>0</v>
      </c>
      <c r="W32" s="37">
        <f t="shared" si="426"/>
        <v>0</v>
      </c>
      <c r="X32" s="31">
        <f t="shared" si="33"/>
        <v>0</v>
      </c>
      <c r="Y32" s="37">
        <f t="shared" si="426"/>
        <v>0</v>
      </c>
      <c r="Z32" s="37">
        <f t="shared" si="426"/>
        <v>0</v>
      </c>
      <c r="AA32" s="37">
        <f t="shared" si="426"/>
        <v>0</v>
      </c>
      <c r="AB32" s="31">
        <f t="shared" si="34"/>
        <v>0</v>
      </c>
      <c r="AC32" s="37">
        <f t="shared" si="426"/>
        <v>0</v>
      </c>
      <c r="AD32" s="37">
        <f t="shared" si="426"/>
        <v>0</v>
      </c>
      <c r="AE32" s="37">
        <f t="shared" si="426"/>
        <v>0</v>
      </c>
      <c r="AF32" s="31">
        <f t="shared" si="35"/>
        <v>0</v>
      </c>
      <c r="AG32" s="37">
        <f t="shared" si="426"/>
        <v>0</v>
      </c>
      <c r="AH32" s="37">
        <f t="shared" si="426"/>
        <v>0</v>
      </c>
      <c r="AI32" s="59">
        <f t="shared" si="426"/>
        <v>0</v>
      </c>
      <c r="AJ32" s="54">
        <f t="shared" si="36"/>
        <v>0</v>
      </c>
      <c r="AK32" s="63">
        <f t="shared" si="37"/>
        <v>0</v>
      </c>
      <c r="AL32" s="36">
        <f t="shared" si="74"/>
        <v>0</v>
      </c>
      <c r="AM32" s="36">
        <f t="shared" si="74"/>
        <v>0</v>
      </c>
      <c r="AN32" s="36">
        <f t="shared" si="74"/>
        <v>0</v>
      </c>
      <c r="AO32" s="31">
        <f t="shared" si="38"/>
        <v>0</v>
      </c>
      <c r="AP32" s="36">
        <f t="shared" si="413"/>
        <v>0</v>
      </c>
      <c r="AQ32" s="36">
        <f t="shared" si="413"/>
        <v>0</v>
      </c>
      <c r="AR32" s="36">
        <f t="shared" si="413"/>
        <v>0</v>
      </c>
      <c r="AS32" s="31">
        <f t="shared" si="40"/>
        <v>0</v>
      </c>
      <c r="AT32" s="36">
        <f t="shared" si="414"/>
        <v>0</v>
      </c>
      <c r="AU32" s="36">
        <f t="shared" si="414"/>
        <v>0</v>
      </c>
      <c r="AV32" s="36">
        <f t="shared" si="414"/>
        <v>0</v>
      </c>
      <c r="AW32" s="31">
        <f t="shared" si="41"/>
        <v>0</v>
      </c>
      <c r="AX32" s="36">
        <f t="shared" si="415"/>
        <v>0</v>
      </c>
      <c r="AY32" s="36">
        <f t="shared" si="415"/>
        <v>0</v>
      </c>
      <c r="AZ32" s="46">
        <f t="shared" si="415"/>
        <v>0</v>
      </c>
      <c r="BA32" s="54">
        <f t="shared" si="267"/>
        <v>0</v>
      </c>
      <c r="BB32" s="52">
        <f t="shared" si="119"/>
        <v>0</v>
      </c>
      <c r="BC32" s="21">
        <f>BC33</f>
        <v>0</v>
      </c>
      <c r="BD32" s="21">
        <f t="shared" ref="BD32:BQ32" si="427">BD33</f>
        <v>0</v>
      </c>
      <c r="BE32" s="21">
        <f t="shared" si="427"/>
        <v>0</v>
      </c>
      <c r="BF32" s="21">
        <f t="shared" si="353"/>
        <v>0</v>
      </c>
      <c r="BG32" s="21">
        <f t="shared" si="427"/>
        <v>0</v>
      </c>
      <c r="BH32" s="21">
        <f t="shared" si="427"/>
        <v>0</v>
      </c>
      <c r="BI32" s="21">
        <f t="shared" si="427"/>
        <v>0</v>
      </c>
      <c r="BJ32" s="21">
        <f t="shared" si="355"/>
        <v>0</v>
      </c>
      <c r="BK32" s="21">
        <f t="shared" si="427"/>
        <v>0</v>
      </c>
      <c r="BL32" s="21">
        <f t="shared" si="427"/>
        <v>0</v>
      </c>
      <c r="BM32" s="21">
        <f t="shared" si="427"/>
        <v>0</v>
      </c>
      <c r="BN32" s="21">
        <f t="shared" si="357"/>
        <v>0</v>
      </c>
      <c r="BO32" s="21">
        <f t="shared" si="427"/>
        <v>0</v>
      </c>
      <c r="BP32" s="21">
        <f t="shared" si="427"/>
        <v>0</v>
      </c>
      <c r="BQ32" s="48">
        <f t="shared" si="427"/>
        <v>0</v>
      </c>
      <c r="BR32" s="54">
        <f t="shared" si="237"/>
        <v>0</v>
      </c>
      <c r="BS32" s="52">
        <f t="shared" si="125"/>
        <v>0</v>
      </c>
      <c r="BT32" s="21">
        <f>BT33</f>
        <v>0</v>
      </c>
      <c r="BU32" s="21">
        <f t="shared" ref="BU32:CH32" si="428">BU33</f>
        <v>0</v>
      </c>
      <c r="BV32" s="21">
        <f t="shared" si="428"/>
        <v>0</v>
      </c>
      <c r="BW32" s="21">
        <f t="shared" si="360"/>
        <v>0</v>
      </c>
      <c r="BX32" s="21">
        <f t="shared" si="428"/>
        <v>0</v>
      </c>
      <c r="BY32" s="21">
        <f t="shared" si="428"/>
        <v>0</v>
      </c>
      <c r="BZ32" s="21">
        <f t="shared" si="428"/>
        <v>0</v>
      </c>
      <c r="CA32" s="31">
        <f t="shared" si="47"/>
        <v>0</v>
      </c>
      <c r="CB32" s="21">
        <f t="shared" si="428"/>
        <v>0</v>
      </c>
      <c r="CC32" s="21">
        <f t="shared" si="428"/>
        <v>0</v>
      </c>
      <c r="CD32" s="21">
        <f t="shared" si="428"/>
        <v>0</v>
      </c>
      <c r="CE32" s="31">
        <f t="shared" si="48"/>
        <v>0</v>
      </c>
      <c r="CF32" s="21">
        <f t="shared" si="428"/>
        <v>0</v>
      </c>
      <c r="CG32" s="21">
        <f t="shared" si="428"/>
        <v>0</v>
      </c>
      <c r="CH32" s="48">
        <f t="shared" si="428"/>
        <v>0</v>
      </c>
      <c r="CI32" s="54">
        <f t="shared" si="239"/>
        <v>0</v>
      </c>
      <c r="CJ32" s="52">
        <f t="shared" si="131"/>
        <v>0</v>
      </c>
      <c r="CK32" s="21">
        <f>CK33</f>
        <v>0</v>
      </c>
      <c r="CL32" s="21">
        <f t="shared" ref="CL32:CY32" si="429">CL33</f>
        <v>0</v>
      </c>
      <c r="CM32" s="21">
        <f t="shared" si="429"/>
        <v>0</v>
      </c>
      <c r="CN32" s="21">
        <f t="shared" si="365"/>
        <v>0</v>
      </c>
      <c r="CO32" s="21">
        <f t="shared" si="429"/>
        <v>0</v>
      </c>
      <c r="CP32" s="21">
        <f t="shared" si="429"/>
        <v>0</v>
      </c>
      <c r="CQ32" s="21">
        <f t="shared" si="429"/>
        <v>0</v>
      </c>
      <c r="CR32" s="21">
        <f t="shared" si="367"/>
        <v>0</v>
      </c>
      <c r="CS32" s="21">
        <f t="shared" si="429"/>
        <v>0</v>
      </c>
      <c r="CT32" s="21">
        <f t="shared" si="429"/>
        <v>0</v>
      </c>
      <c r="CU32" s="21">
        <f t="shared" si="429"/>
        <v>0</v>
      </c>
      <c r="CV32" s="21">
        <f t="shared" si="369"/>
        <v>0</v>
      </c>
      <c r="CW32" s="21">
        <f t="shared" si="429"/>
        <v>0</v>
      </c>
      <c r="CX32" s="21">
        <f t="shared" si="429"/>
        <v>0</v>
      </c>
      <c r="CY32" s="48">
        <f t="shared" si="429"/>
        <v>0</v>
      </c>
      <c r="CZ32" s="69">
        <f t="shared" si="243"/>
        <v>0</v>
      </c>
      <c r="DA32" s="51">
        <f t="shared" si="137"/>
        <v>0</v>
      </c>
      <c r="DB32" s="37">
        <f>DB33</f>
        <v>0</v>
      </c>
      <c r="DC32" s="37">
        <f t="shared" ref="DC32:DP32" si="430">DC33</f>
        <v>0</v>
      </c>
      <c r="DD32" s="37">
        <f t="shared" si="430"/>
        <v>0</v>
      </c>
      <c r="DE32" s="37">
        <f t="shared" si="372"/>
        <v>0</v>
      </c>
      <c r="DF32" s="37">
        <f t="shared" si="430"/>
        <v>0</v>
      </c>
      <c r="DG32" s="37">
        <f t="shared" si="430"/>
        <v>0</v>
      </c>
      <c r="DH32" s="37">
        <f t="shared" si="430"/>
        <v>0</v>
      </c>
      <c r="DI32" s="37">
        <f t="shared" si="374"/>
        <v>0</v>
      </c>
      <c r="DJ32" s="37">
        <f t="shared" si="430"/>
        <v>0</v>
      </c>
      <c r="DK32" s="37">
        <f t="shared" si="430"/>
        <v>0</v>
      </c>
      <c r="DL32" s="37">
        <f t="shared" si="430"/>
        <v>0</v>
      </c>
      <c r="DM32" s="37">
        <f t="shared" si="376"/>
        <v>0</v>
      </c>
      <c r="DN32" s="37">
        <f t="shared" si="430"/>
        <v>0</v>
      </c>
      <c r="DO32" s="37">
        <f t="shared" si="430"/>
        <v>0</v>
      </c>
      <c r="DP32" s="59">
        <f t="shared" si="430"/>
        <v>0</v>
      </c>
      <c r="DQ32" s="69">
        <f t="shared" si="247"/>
        <v>0</v>
      </c>
      <c r="DR32" s="51">
        <f t="shared" si="143"/>
        <v>0</v>
      </c>
      <c r="DS32" s="37">
        <f>DS33</f>
        <v>0</v>
      </c>
      <c r="DT32" s="37">
        <f t="shared" ref="DT32:EG32" si="431">DT33</f>
        <v>0</v>
      </c>
      <c r="DU32" s="37">
        <f t="shared" si="431"/>
        <v>0</v>
      </c>
      <c r="DV32" s="37">
        <f t="shared" si="379"/>
        <v>0</v>
      </c>
      <c r="DW32" s="37">
        <f t="shared" si="431"/>
        <v>0</v>
      </c>
      <c r="DX32" s="37">
        <f t="shared" si="431"/>
        <v>0</v>
      </c>
      <c r="DY32" s="37">
        <f t="shared" si="431"/>
        <v>0</v>
      </c>
      <c r="DZ32" s="37">
        <f t="shared" si="381"/>
        <v>0</v>
      </c>
      <c r="EA32" s="37">
        <f t="shared" si="431"/>
        <v>0</v>
      </c>
      <c r="EB32" s="37">
        <f t="shared" si="431"/>
        <v>0</v>
      </c>
      <c r="EC32" s="37">
        <f t="shared" si="431"/>
        <v>0</v>
      </c>
      <c r="ED32" s="37">
        <f t="shared" si="383"/>
        <v>0</v>
      </c>
      <c r="EE32" s="37">
        <f t="shared" si="431"/>
        <v>0</v>
      </c>
      <c r="EF32" s="37">
        <f t="shared" si="431"/>
        <v>0</v>
      </c>
      <c r="EG32" s="59">
        <f t="shared" si="431"/>
        <v>0</v>
      </c>
      <c r="EH32" s="69">
        <f t="shared" si="251"/>
        <v>0</v>
      </c>
      <c r="EI32" s="51">
        <f t="shared" si="149"/>
        <v>0</v>
      </c>
      <c r="EJ32" s="37">
        <f>EJ33</f>
        <v>0</v>
      </c>
      <c r="EK32" s="37">
        <f t="shared" ref="EK32:EX32" si="432">EK33</f>
        <v>0</v>
      </c>
      <c r="EL32" s="37">
        <f t="shared" si="432"/>
        <v>0</v>
      </c>
      <c r="EM32" s="37">
        <f t="shared" si="386"/>
        <v>0</v>
      </c>
      <c r="EN32" s="37">
        <f t="shared" si="432"/>
        <v>0</v>
      </c>
      <c r="EO32" s="37">
        <f t="shared" si="432"/>
        <v>0</v>
      </c>
      <c r="EP32" s="37">
        <f t="shared" si="432"/>
        <v>0</v>
      </c>
      <c r="EQ32" s="37">
        <f t="shared" si="388"/>
        <v>0</v>
      </c>
      <c r="ER32" s="37">
        <f t="shared" si="432"/>
        <v>0</v>
      </c>
      <c r="ES32" s="37">
        <f t="shared" si="432"/>
        <v>0</v>
      </c>
      <c r="ET32" s="37">
        <f t="shared" si="432"/>
        <v>0</v>
      </c>
      <c r="EU32" s="37">
        <f t="shared" si="390"/>
        <v>0</v>
      </c>
      <c r="EV32" s="37">
        <f t="shared" si="432"/>
        <v>0</v>
      </c>
      <c r="EW32" s="37">
        <f t="shared" si="432"/>
        <v>0</v>
      </c>
      <c r="EX32" s="59">
        <f t="shared" si="432"/>
        <v>0</v>
      </c>
      <c r="EY32" s="69">
        <f t="shared" si="255"/>
        <v>0</v>
      </c>
      <c r="EZ32" s="51">
        <f t="shared" si="155"/>
        <v>0</v>
      </c>
      <c r="FA32" s="37">
        <f>FA33</f>
        <v>0</v>
      </c>
      <c r="FB32" s="37">
        <f t="shared" ref="FB32:FO32" si="433">FB33</f>
        <v>0</v>
      </c>
      <c r="FC32" s="37">
        <f t="shared" si="433"/>
        <v>0</v>
      </c>
      <c r="FD32" s="37">
        <f t="shared" si="393"/>
        <v>0</v>
      </c>
      <c r="FE32" s="37">
        <f t="shared" si="433"/>
        <v>0</v>
      </c>
      <c r="FF32" s="37">
        <f t="shared" si="433"/>
        <v>0</v>
      </c>
      <c r="FG32" s="37">
        <f t="shared" si="433"/>
        <v>0</v>
      </c>
      <c r="FH32" s="37">
        <f t="shared" si="395"/>
        <v>0</v>
      </c>
      <c r="FI32" s="37">
        <f t="shared" si="433"/>
        <v>0</v>
      </c>
      <c r="FJ32" s="37">
        <f t="shared" si="433"/>
        <v>0</v>
      </c>
      <c r="FK32" s="37">
        <f t="shared" si="433"/>
        <v>0</v>
      </c>
      <c r="FL32" s="37">
        <f t="shared" si="397"/>
        <v>0</v>
      </c>
      <c r="FM32" s="37">
        <f t="shared" si="433"/>
        <v>0</v>
      </c>
      <c r="FN32" s="37">
        <f t="shared" si="433"/>
        <v>0</v>
      </c>
      <c r="FO32" s="59">
        <f t="shared" si="433"/>
        <v>0</v>
      </c>
      <c r="FP32" s="69">
        <f t="shared" si="259"/>
        <v>0</v>
      </c>
      <c r="FQ32" s="51">
        <f t="shared" si="161"/>
        <v>0</v>
      </c>
      <c r="FR32" s="37">
        <f>FR33</f>
        <v>0</v>
      </c>
      <c r="FS32" s="37">
        <f t="shared" ref="FS32:GF32" si="434">FS33</f>
        <v>0</v>
      </c>
      <c r="FT32" s="37">
        <f t="shared" si="434"/>
        <v>0</v>
      </c>
      <c r="FU32" s="37">
        <f t="shared" si="400"/>
        <v>0</v>
      </c>
      <c r="FV32" s="37">
        <f t="shared" si="434"/>
        <v>0</v>
      </c>
      <c r="FW32" s="37">
        <f t="shared" si="434"/>
        <v>0</v>
      </c>
      <c r="FX32" s="37">
        <f t="shared" si="434"/>
        <v>0</v>
      </c>
      <c r="FY32" s="37">
        <f t="shared" si="402"/>
        <v>0</v>
      </c>
      <c r="FZ32" s="37">
        <f t="shared" si="434"/>
        <v>0</v>
      </c>
      <c r="GA32" s="37">
        <f t="shared" si="434"/>
        <v>0</v>
      </c>
      <c r="GB32" s="37">
        <f t="shared" si="434"/>
        <v>0</v>
      </c>
      <c r="GC32" s="37">
        <f t="shared" si="404"/>
        <v>0</v>
      </c>
      <c r="GD32" s="37">
        <f t="shared" si="434"/>
        <v>0</v>
      </c>
      <c r="GE32" s="37">
        <f t="shared" si="434"/>
        <v>0</v>
      </c>
      <c r="GF32" s="59">
        <f t="shared" si="434"/>
        <v>0</v>
      </c>
      <c r="GG32" s="69">
        <f t="shared" si="263"/>
        <v>0</v>
      </c>
      <c r="GH32" s="51">
        <f t="shared" si="167"/>
        <v>0</v>
      </c>
      <c r="GI32" s="37">
        <f>GI33</f>
        <v>0</v>
      </c>
      <c r="GJ32" s="37">
        <f t="shared" ref="GJ32:GW32" si="435">GJ33</f>
        <v>0</v>
      </c>
      <c r="GK32" s="37">
        <f t="shared" si="435"/>
        <v>0</v>
      </c>
      <c r="GL32" s="37">
        <f t="shared" si="407"/>
        <v>0</v>
      </c>
      <c r="GM32" s="37">
        <f t="shared" si="435"/>
        <v>0</v>
      </c>
      <c r="GN32" s="37">
        <f t="shared" si="435"/>
        <v>0</v>
      </c>
      <c r="GO32" s="37">
        <f t="shared" si="435"/>
        <v>0</v>
      </c>
      <c r="GP32" s="37">
        <f t="shared" si="409"/>
        <v>0</v>
      </c>
      <c r="GQ32" s="37">
        <f t="shared" si="435"/>
        <v>0</v>
      </c>
      <c r="GR32" s="37">
        <f t="shared" si="435"/>
        <v>0</v>
      </c>
      <c r="GS32" s="37">
        <f t="shared" si="435"/>
        <v>0</v>
      </c>
      <c r="GT32" s="37">
        <f t="shared" si="411"/>
        <v>0</v>
      </c>
      <c r="GU32" s="37">
        <f t="shared" si="435"/>
        <v>0</v>
      </c>
      <c r="GV32" s="37">
        <f t="shared" si="435"/>
        <v>0</v>
      </c>
      <c r="GW32" s="37">
        <f t="shared" si="435"/>
        <v>0</v>
      </c>
    </row>
    <row r="33" spans="1:205" ht="24" customHeight="1">
      <c r="A33" s="76" t="s">
        <v>37</v>
      </c>
      <c r="B33" s="54">
        <f t="shared" si="14"/>
        <v>0</v>
      </c>
      <c r="C33" s="54">
        <f t="shared" si="15"/>
        <v>0</v>
      </c>
      <c r="D33" s="52">
        <f t="shared" si="16"/>
        <v>0</v>
      </c>
      <c r="E33" s="21">
        <f t="shared" si="17"/>
        <v>0</v>
      </c>
      <c r="F33" s="48">
        <f t="shared" si="18"/>
        <v>0</v>
      </c>
      <c r="G33" s="54">
        <f t="shared" si="19"/>
        <v>0</v>
      </c>
      <c r="H33" s="52">
        <f t="shared" si="20"/>
        <v>0</v>
      </c>
      <c r="I33" s="21">
        <f t="shared" si="21"/>
        <v>0</v>
      </c>
      <c r="J33" s="48">
        <f t="shared" si="22"/>
        <v>0</v>
      </c>
      <c r="K33" s="54">
        <f t="shared" si="23"/>
        <v>0</v>
      </c>
      <c r="L33" s="52">
        <f t="shared" si="24"/>
        <v>0</v>
      </c>
      <c r="M33" s="21">
        <f t="shared" si="25"/>
        <v>0</v>
      </c>
      <c r="N33" s="48">
        <f t="shared" si="26"/>
        <v>0</v>
      </c>
      <c r="O33" s="54">
        <f t="shared" si="27"/>
        <v>0</v>
      </c>
      <c r="P33" s="52">
        <f t="shared" si="28"/>
        <v>0</v>
      </c>
      <c r="Q33" s="21">
        <f t="shared" si="29"/>
        <v>0</v>
      </c>
      <c r="R33" s="21">
        <f t="shared" si="30"/>
        <v>0</v>
      </c>
      <c r="S33" s="72">
        <f t="shared" si="31"/>
        <v>0</v>
      </c>
      <c r="T33" s="63">
        <f t="shared" si="32"/>
        <v>0</v>
      </c>
      <c r="U33" s="36"/>
      <c r="V33" s="36"/>
      <c r="W33" s="36"/>
      <c r="X33" s="31">
        <f t="shared" si="33"/>
        <v>0</v>
      </c>
      <c r="Y33" s="36"/>
      <c r="Z33" s="36"/>
      <c r="AA33" s="36"/>
      <c r="AB33" s="31">
        <f t="shared" si="34"/>
        <v>0</v>
      </c>
      <c r="AC33" s="36"/>
      <c r="AD33" s="36"/>
      <c r="AE33" s="36"/>
      <c r="AF33" s="31">
        <f t="shared" si="35"/>
        <v>0</v>
      </c>
      <c r="AG33" s="36"/>
      <c r="AH33" s="36"/>
      <c r="AI33" s="46"/>
      <c r="AJ33" s="54">
        <f t="shared" si="36"/>
        <v>0</v>
      </c>
      <c r="AK33" s="63">
        <f t="shared" si="37"/>
        <v>0</v>
      </c>
      <c r="AL33" s="36">
        <f t="shared" si="74"/>
        <v>0</v>
      </c>
      <c r="AM33" s="36">
        <f t="shared" si="74"/>
        <v>0</v>
      </c>
      <c r="AN33" s="36">
        <f t="shared" si="74"/>
        <v>0</v>
      </c>
      <c r="AO33" s="31">
        <f t="shared" si="38"/>
        <v>0</v>
      </c>
      <c r="AP33" s="36">
        <f t="shared" si="413"/>
        <v>0</v>
      </c>
      <c r="AQ33" s="36">
        <f t="shared" si="413"/>
        <v>0</v>
      </c>
      <c r="AR33" s="36">
        <f t="shared" si="413"/>
        <v>0</v>
      </c>
      <c r="AS33" s="31">
        <f t="shared" si="40"/>
        <v>0</v>
      </c>
      <c r="AT33" s="36">
        <f t="shared" si="414"/>
        <v>0</v>
      </c>
      <c r="AU33" s="36">
        <f t="shared" si="414"/>
        <v>0</v>
      </c>
      <c r="AV33" s="36">
        <f t="shared" si="414"/>
        <v>0</v>
      </c>
      <c r="AW33" s="31">
        <f t="shared" si="41"/>
        <v>0</v>
      </c>
      <c r="AX33" s="36">
        <f t="shared" si="415"/>
        <v>0</v>
      </c>
      <c r="AY33" s="36">
        <f t="shared" si="415"/>
        <v>0</v>
      </c>
      <c r="AZ33" s="46">
        <f t="shared" si="415"/>
        <v>0</v>
      </c>
      <c r="BA33" s="54">
        <f t="shared" si="267"/>
        <v>0</v>
      </c>
      <c r="BB33" s="52">
        <f t="shared" si="119"/>
        <v>0</v>
      </c>
      <c r="BC33" s="20"/>
      <c r="BD33" s="20"/>
      <c r="BE33" s="20"/>
      <c r="BF33" s="20">
        <f t="shared" si="353"/>
        <v>0</v>
      </c>
      <c r="BG33" s="20"/>
      <c r="BH33" s="20"/>
      <c r="BI33" s="20"/>
      <c r="BJ33" s="21">
        <f t="shared" si="355"/>
        <v>0</v>
      </c>
      <c r="BK33" s="20"/>
      <c r="BL33" s="20"/>
      <c r="BM33" s="20"/>
      <c r="BN33" s="20">
        <f t="shared" si="357"/>
        <v>0</v>
      </c>
      <c r="BO33" s="20"/>
      <c r="BP33" s="20"/>
      <c r="BQ33" s="47"/>
      <c r="BR33" s="54">
        <f t="shared" si="237"/>
        <v>0</v>
      </c>
      <c r="BS33" s="52">
        <f t="shared" si="125"/>
        <v>0</v>
      </c>
      <c r="BT33" s="20"/>
      <c r="BU33" s="20"/>
      <c r="BV33" s="20"/>
      <c r="BW33" s="20">
        <f t="shared" si="360"/>
        <v>0</v>
      </c>
      <c r="BX33" s="20"/>
      <c r="BY33" s="20"/>
      <c r="BZ33" s="20"/>
      <c r="CA33" s="31">
        <f t="shared" si="47"/>
        <v>0</v>
      </c>
      <c r="CB33" s="20"/>
      <c r="CC33" s="20"/>
      <c r="CD33" s="20"/>
      <c r="CE33" s="31">
        <f t="shared" si="48"/>
        <v>0</v>
      </c>
      <c r="CF33" s="20"/>
      <c r="CG33" s="20"/>
      <c r="CH33" s="47"/>
      <c r="CI33" s="54">
        <f t="shared" si="239"/>
        <v>0</v>
      </c>
      <c r="CJ33" s="52">
        <f t="shared" si="131"/>
        <v>0</v>
      </c>
      <c r="CK33" s="20"/>
      <c r="CL33" s="20"/>
      <c r="CM33" s="20"/>
      <c r="CN33" s="20">
        <f t="shared" si="365"/>
        <v>0</v>
      </c>
      <c r="CO33" s="20"/>
      <c r="CP33" s="20"/>
      <c r="CQ33" s="20"/>
      <c r="CR33" s="21">
        <f t="shared" si="367"/>
        <v>0</v>
      </c>
      <c r="CS33" s="20"/>
      <c r="CT33" s="20"/>
      <c r="CU33" s="20"/>
      <c r="CV33" s="20">
        <f t="shared" si="369"/>
        <v>0</v>
      </c>
      <c r="CW33" s="20"/>
      <c r="CX33" s="20"/>
      <c r="CY33" s="47"/>
      <c r="CZ33" s="56">
        <f t="shared" si="243"/>
        <v>0</v>
      </c>
      <c r="DA33" s="51">
        <f t="shared" si="137"/>
        <v>0</v>
      </c>
      <c r="DB33" s="36"/>
      <c r="DC33" s="36"/>
      <c r="DD33" s="36"/>
      <c r="DE33" s="42">
        <f t="shared" si="372"/>
        <v>0</v>
      </c>
      <c r="DF33" s="36"/>
      <c r="DG33" s="36"/>
      <c r="DH33" s="36"/>
      <c r="DI33" s="37">
        <f t="shared" si="374"/>
        <v>0</v>
      </c>
      <c r="DJ33" s="36"/>
      <c r="DK33" s="36"/>
      <c r="DL33" s="36"/>
      <c r="DM33" s="42">
        <f t="shared" si="376"/>
        <v>0</v>
      </c>
      <c r="DN33" s="36"/>
      <c r="DO33" s="36"/>
      <c r="DP33" s="46"/>
      <c r="DQ33" s="56">
        <f t="shared" si="247"/>
        <v>0</v>
      </c>
      <c r="DR33" s="51">
        <f t="shared" si="143"/>
        <v>0</v>
      </c>
      <c r="DS33" s="36"/>
      <c r="DT33" s="36"/>
      <c r="DU33" s="36"/>
      <c r="DV33" s="42">
        <f t="shared" si="379"/>
        <v>0</v>
      </c>
      <c r="DW33" s="36"/>
      <c r="DX33" s="36"/>
      <c r="DY33" s="36"/>
      <c r="DZ33" s="37">
        <f t="shared" si="381"/>
        <v>0</v>
      </c>
      <c r="EA33" s="36"/>
      <c r="EB33" s="36"/>
      <c r="EC33" s="36"/>
      <c r="ED33" s="42">
        <f t="shared" si="383"/>
        <v>0</v>
      </c>
      <c r="EE33" s="36"/>
      <c r="EF33" s="36"/>
      <c r="EG33" s="46"/>
      <c r="EH33" s="56">
        <f t="shared" si="251"/>
        <v>0</v>
      </c>
      <c r="EI33" s="51">
        <f t="shared" si="149"/>
        <v>0</v>
      </c>
      <c r="EJ33" s="36"/>
      <c r="EK33" s="36"/>
      <c r="EL33" s="36"/>
      <c r="EM33" s="42">
        <f t="shared" si="386"/>
        <v>0</v>
      </c>
      <c r="EN33" s="36"/>
      <c r="EO33" s="36"/>
      <c r="EP33" s="36"/>
      <c r="EQ33" s="37">
        <f t="shared" si="388"/>
        <v>0</v>
      </c>
      <c r="ER33" s="36"/>
      <c r="ES33" s="36"/>
      <c r="ET33" s="36"/>
      <c r="EU33" s="42">
        <f t="shared" si="390"/>
        <v>0</v>
      </c>
      <c r="EV33" s="36"/>
      <c r="EW33" s="36"/>
      <c r="EX33" s="46"/>
      <c r="EY33" s="56">
        <f t="shared" si="255"/>
        <v>0</v>
      </c>
      <c r="EZ33" s="51">
        <f t="shared" si="155"/>
        <v>0</v>
      </c>
      <c r="FA33" s="36"/>
      <c r="FB33" s="36"/>
      <c r="FC33" s="36"/>
      <c r="FD33" s="42">
        <f t="shared" si="393"/>
        <v>0</v>
      </c>
      <c r="FE33" s="36"/>
      <c r="FF33" s="36"/>
      <c r="FG33" s="36"/>
      <c r="FH33" s="37">
        <f t="shared" si="395"/>
        <v>0</v>
      </c>
      <c r="FI33" s="36"/>
      <c r="FJ33" s="36"/>
      <c r="FK33" s="36"/>
      <c r="FL33" s="42">
        <f t="shared" si="397"/>
        <v>0</v>
      </c>
      <c r="FM33" s="36"/>
      <c r="FN33" s="36"/>
      <c r="FO33" s="46"/>
      <c r="FP33" s="56">
        <f t="shared" si="259"/>
        <v>0</v>
      </c>
      <c r="FQ33" s="51">
        <f t="shared" si="161"/>
        <v>0</v>
      </c>
      <c r="FR33" s="36"/>
      <c r="FS33" s="36"/>
      <c r="FT33" s="36"/>
      <c r="FU33" s="42">
        <f t="shared" si="400"/>
        <v>0</v>
      </c>
      <c r="FV33" s="36"/>
      <c r="FW33" s="36"/>
      <c r="FX33" s="36"/>
      <c r="FY33" s="37">
        <f t="shared" si="402"/>
        <v>0</v>
      </c>
      <c r="FZ33" s="36"/>
      <c r="GA33" s="36"/>
      <c r="GB33" s="36"/>
      <c r="GC33" s="42">
        <f t="shared" si="404"/>
        <v>0</v>
      </c>
      <c r="GD33" s="36"/>
      <c r="GE33" s="36"/>
      <c r="GF33" s="46"/>
      <c r="GG33" s="56">
        <f t="shared" si="263"/>
        <v>0</v>
      </c>
      <c r="GH33" s="51">
        <f t="shared" si="167"/>
        <v>0</v>
      </c>
      <c r="GI33" s="36"/>
      <c r="GJ33" s="36"/>
      <c r="GK33" s="36"/>
      <c r="GL33" s="42">
        <f t="shared" si="407"/>
        <v>0</v>
      </c>
      <c r="GM33" s="36"/>
      <c r="GN33" s="36"/>
      <c r="GO33" s="36"/>
      <c r="GP33" s="37">
        <f t="shared" si="409"/>
        <v>0</v>
      </c>
      <c r="GQ33" s="36"/>
      <c r="GR33" s="36"/>
      <c r="GS33" s="36"/>
      <c r="GT33" s="42">
        <f t="shared" si="411"/>
        <v>0</v>
      </c>
      <c r="GU33" s="36"/>
      <c r="GV33" s="36"/>
      <c r="GW33" s="36"/>
    </row>
    <row r="34" spans="1:205" ht="27" customHeight="1">
      <c r="A34" s="77" t="s">
        <v>43</v>
      </c>
      <c r="B34" s="54">
        <f t="shared" si="14"/>
        <v>200</v>
      </c>
      <c r="C34" s="54">
        <f t="shared" si="15"/>
        <v>50</v>
      </c>
      <c r="D34" s="52">
        <f t="shared" si="16"/>
        <v>0</v>
      </c>
      <c r="E34" s="21">
        <f t="shared" si="17"/>
        <v>0</v>
      </c>
      <c r="F34" s="48">
        <f t="shared" si="18"/>
        <v>50</v>
      </c>
      <c r="G34" s="54">
        <f t="shared" si="19"/>
        <v>50</v>
      </c>
      <c r="H34" s="52">
        <f t="shared" si="20"/>
        <v>0</v>
      </c>
      <c r="I34" s="21">
        <f t="shared" si="21"/>
        <v>0</v>
      </c>
      <c r="J34" s="48">
        <f t="shared" si="22"/>
        <v>50</v>
      </c>
      <c r="K34" s="54">
        <f t="shared" si="23"/>
        <v>50</v>
      </c>
      <c r="L34" s="52">
        <f t="shared" si="24"/>
        <v>0</v>
      </c>
      <c r="M34" s="21">
        <f t="shared" si="25"/>
        <v>0</v>
      </c>
      <c r="N34" s="48">
        <f t="shared" si="26"/>
        <v>50</v>
      </c>
      <c r="O34" s="54">
        <f t="shared" si="27"/>
        <v>50</v>
      </c>
      <c r="P34" s="52">
        <f t="shared" si="28"/>
        <v>0</v>
      </c>
      <c r="Q34" s="21">
        <f t="shared" si="29"/>
        <v>0</v>
      </c>
      <c r="R34" s="21">
        <f t="shared" si="30"/>
        <v>50</v>
      </c>
      <c r="S34" s="72">
        <f t="shared" si="31"/>
        <v>200</v>
      </c>
      <c r="T34" s="63">
        <f t="shared" si="32"/>
        <v>50</v>
      </c>
      <c r="U34" s="40">
        <f>+U35+U36</f>
        <v>0</v>
      </c>
      <c r="V34" s="40">
        <f t="shared" ref="V34:W34" si="436">+V35+V36</f>
        <v>0</v>
      </c>
      <c r="W34" s="40">
        <f t="shared" si="436"/>
        <v>50</v>
      </c>
      <c r="X34" s="31">
        <f t="shared" si="33"/>
        <v>50</v>
      </c>
      <c r="Y34" s="40">
        <f>+Y35+Y36</f>
        <v>0</v>
      </c>
      <c r="Z34" s="40"/>
      <c r="AA34" s="40">
        <f>AA35</f>
        <v>50</v>
      </c>
      <c r="AB34" s="31">
        <f t="shared" si="34"/>
        <v>50</v>
      </c>
      <c r="AC34" s="40">
        <f>+AC35+AC36</f>
        <v>0</v>
      </c>
      <c r="AD34" s="40">
        <f t="shared" ref="AD34:AE34" si="437">+AD35+AD36</f>
        <v>0</v>
      </c>
      <c r="AE34" s="40">
        <f t="shared" si="437"/>
        <v>50</v>
      </c>
      <c r="AF34" s="31">
        <f t="shared" si="35"/>
        <v>50</v>
      </c>
      <c r="AG34" s="40">
        <f>AG35</f>
        <v>0</v>
      </c>
      <c r="AH34" s="40">
        <f t="shared" ref="AH34:AI34" si="438">+AH35+AH36</f>
        <v>0</v>
      </c>
      <c r="AI34" s="62">
        <f t="shared" si="438"/>
        <v>50</v>
      </c>
      <c r="AJ34" s="54">
        <f t="shared" si="36"/>
        <v>0</v>
      </c>
      <c r="AK34" s="63">
        <f t="shared" si="37"/>
        <v>0</v>
      </c>
      <c r="AL34" s="36">
        <f t="shared" si="74"/>
        <v>0</v>
      </c>
      <c r="AM34" s="36">
        <f t="shared" si="74"/>
        <v>0</v>
      </c>
      <c r="AN34" s="36">
        <f t="shared" si="74"/>
        <v>0</v>
      </c>
      <c r="AO34" s="31">
        <f t="shared" si="38"/>
        <v>0</v>
      </c>
      <c r="AP34" s="36">
        <f t="shared" si="413"/>
        <v>0</v>
      </c>
      <c r="AQ34" s="36">
        <f t="shared" si="413"/>
        <v>0</v>
      </c>
      <c r="AR34" s="36">
        <f t="shared" si="413"/>
        <v>0</v>
      </c>
      <c r="AS34" s="31">
        <f t="shared" si="40"/>
        <v>0</v>
      </c>
      <c r="AT34" s="36">
        <f t="shared" si="414"/>
        <v>0</v>
      </c>
      <c r="AU34" s="36">
        <f t="shared" si="414"/>
        <v>0</v>
      </c>
      <c r="AV34" s="36">
        <f t="shared" si="414"/>
        <v>0</v>
      </c>
      <c r="AW34" s="31">
        <f t="shared" si="41"/>
        <v>0</v>
      </c>
      <c r="AX34" s="36">
        <f t="shared" si="415"/>
        <v>0</v>
      </c>
      <c r="AY34" s="36">
        <f t="shared" si="415"/>
        <v>0</v>
      </c>
      <c r="AZ34" s="46">
        <f t="shared" si="415"/>
        <v>0</v>
      </c>
      <c r="BA34" s="54">
        <f>+BB34+BF34+BJ34+BN34</f>
        <v>0</v>
      </c>
      <c r="BB34" s="52">
        <f>+BC34+BD34+BE34</f>
        <v>0</v>
      </c>
      <c r="BC34" s="21">
        <f>+BC35+BC36</f>
        <v>0</v>
      </c>
      <c r="BD34" s="21">
        <f t="shared" ref="BD34:BE34" si="439">+BD35+BD36</f>
        <v>0</v>
      </c>
      <c r="BE34" s="21">
        <f t="shared" si="439"/>
        <v>0</v>
      </c>
      <c r="BF34" s="21">
        <f t="shared" si="353"/>
        <v>0</v>
      </c>
      <c r="BG34" s="21">
        <f>+BG35+BG36</f>
        <v>0</v>
      </c>
      <c r="BH34" s="21">
        <f t="shared" ref="BH34:BI34" si="440">+BH35+BH36</f>
        <v>0</v>
      </c>
      <c r="BI34" s="21">
        <f t="shared" si="440"/>
        <v>0</v>
      </c>
      <c r="BJ34" s="21">
        <f t="shared" si="355"/>
        <v>0</v>
      </c>
      <c r="BK34" s="21">
        <f>+BK35+BK36</f>
        <v>0</v>
      </c>
      <c r="BL34" s="21">
        <f t="shared" ref="BL34:BM34" si="441">+BL35+BL36</f>
        <v>0</v>
      </c>
      <c r="BM34" s="21">
        <f t="shared" si="441"/>
        <v>0</v>
      </c>
      <c r="BN34" s="21">
        <f t="shared" si="357"/>
        <v>0</v>
      </c>
      <c r="BO34" s="21">
        <f>+BO35+BO36</f>
        <v>0</v>
      </c>
      <c r="BP34" s="21">
        <f t="shared" ref="BP34:BQ34" si="442">+BP35+BP36</f>
        <v>0</v>
      </c>
      <c r="BQ34" s="48">
        <f t="shared" si="442"/>
        <v>0</v>
      </c>
      <c r="BR34" s="54">
        <f>+BS34+BW34+CA34+CE34</f>
        <v>0</v>
      </c>
      <c r="BS34" s="52">
        <f>+BT34+BU34+BV34</f>
        <v>0</v>
      </c>
      <c r="BT34" s="21">
        <f>+BT35+BT36</f>
        <v>0</v>
      </c>
      <c r="BU34" s="21">
        <f t="shared" ref="BU34:BV34" si="443">+BU35+BU36</f>
        <v>0</v>
      </c>
      <c r="BV34" s="21">
        <f t="shared" si="443"/>
        <v>0</v>
      </c>
      <c r="BW34" s="21">
        <f t="shared" si="360"/>
        <v>0</v>
      </c>
      <c r="BX34" s="21">
        <f>+BX35+BX36</f>
        <v>0</v>
      </c>
      <c r="BY34" s="21">
        <f t="shared" ref="BY34:BZ34" si="444">+BY35+BY36</f>
        <v>0</v>
      </c>
      <c r="BZ34" s="21">
        <f t="shared" si="444"/>
        <v>0</v>
      </c>
      <c r="CA34" s="31">
        <f t="shared" si="47"/>
        <v>0</v>
      </c>
      <c r="CB34" s="21">
        <f>+CB35+CB36</f>
        <v>0</v>
      </c>
      <c r="CC34" s="21">
        <f t="shared" ref="CC34:CD34" si="445">+CC35+CC36</f>
        <v>0</v>
      </c>
      <c r="CD34" s="21">
        <f t="shared" si="445"/>
        <v>0</v>
      </c>
      <c r="CE34" s="31">
        <f t="shared" si="48"/>
        <v>0</v>
      </c>
      <c r="CF34" s="21">
        <f>+CF35+CF36</f>
        <v>0</v>
      </c>
      <c r="CG34" s="21">
        <f t="shared" ref="CG34:CH34" si="446">+CG35+CG36</f>
        <v>0</v>
      </c>
      <c r="CH34" s="48">
        <f t="shared" si="446"/>
        <v>0</v>
      </c>
      <c r="CI34" s="54">
        <f>+CJ34+CN34+CR34+CV34</f>
        <v>0</v>
      </c>
      <c r="CJ34" s="52">
        <f>+CK34+CL34+CM34</f>
        <v>0</v>
      </c>
      <c r="CK34" s="21">
        <f>+CK35+CK36</f>
        <v>0</v>
      </c>
      <c r="CL34" s="21">
        <f t="shared" ref="CL34:CM34" si="447">+CL35+CL36</f>
        <v>0</v>
      </c>
      <c r="CM34" s="21">
        <f t="shared" si="447"/>
        <v>0</v>
      </c>
      <c r="CN34" s="21">
        <f t="shared" si="365"/>
        <v>0</v>
      </c>
      <c r="CO34" s="21">
        <f>+CO35+CO36</f>
        <v>0</v>
      </c>
      <c r="CP34" s="21">
        <f t="shared" ref="CP34:CQ34" si="448">+CP35+CP36</f>
        <v>0</v>
      </c>
      <c r="CQ34" s="21">
        <f t="shared" si="448"/>
        <v>0</v>
      </c>
      <c r="CR34" s="21">
        <f t="shared" si="367"/>
        <v>0</v>
      </c>
      <c r="CS34" s="21">
        <f>+CS35+CS36</f>
        <v>0</v>
      </c>
      <c r="CT34" s="21">
        <f t="shared" ref="CT34:CU34" si="449">+CT35+CT36</f>
        <v>0</v>
      </c>
      <c r="CU34" s="21">
        <f t="shared" si="449"/>
        <v>0</v>
      </c>
      <c r="CV34" s="21">
        <f t="shared" si="369"/>
        <v>0</v>
      </c>
      <c r="CW34" s="21">
        <f>+CW35+CW36</f>
        <v>0</v>
      </c>
      <c r="CX34" s="21">
        <f t="shared" ref="CX34:CY34" si="450">+CX35+CX36</f>
        <v>0</v>
      </c>
      <c r="CY34" s="48">
        <f t="shared" si="450"/>
        <v>0</v>
      </c>
      <c r="CZ34" s="69">
        <f>+DA34+DE34+DI34+DM34</f>
        <v>0</v>
      </c>
      <c r="DA34" s="51">
        <f>+DB34+DC34+DD34</f>
        <v>0</v>
      </c>
      <c r="DB34" s="40">
        <f>+DB35+DB36</f>
        <v>0</v>
      </c>
      <c r="DC34" s="40">
        <f t="shared" ref="DC34:DD34" si="451">+DC35+DC36</f>
        <v>0</v>
      </c>
      <c r="DD34" s="40">
        <f t="shared" si="451"/>
        <v>0</v>
      </c>
      <c r="DE34" s="40">
        <f t="shared" si="372"/>
        <v>0</v>
      </c>
      <c r="DF34" s="40">
        <f>+DF35+DF36</f>
        <v>0</v>
      </c>
      <c r="DG34" s="40">
        <f t="shared" ref="DG34:DH34" si="452">+DG35+DG36</f>
        <v>0</v>
      </c>
      <c r="DH34" s="40">
        <f t="shared" si="452"/>
        <v>0</v>
      </c>
      <c r="DI34" s="40">
        <f t="shared" si="374"/>
        <v>0</v>
      </c>
      <c r="DJ34" s="40">
        <f>+DJ35+DJ36</f>
        <v>0</v>
      </c>
      <c r="DK34" s="40">
        <f t="shared" ref="DK34:DL34" si="453">+DK35+DK36</f>
        <v>0</v>
      </c>
      <c r="DL34" s="40">
        <f t="shared" si="453"/>
        <v>0</v>
      </c>
      <c r="DM34" s="40">
        <f t="shared" si="376"/>
        <v>0</v>
      </c>
      <c r="DN34" s="40">
        <f>+DN35+DN36</f>
        <v>0</v>
      </c>
      <c r="DO34" s="40">
        <f t="shared" ref="DO34:DP34" si="454">+DO35+DO36</f>
        <v>0</v>
      </c>
      <c r="DP34" s="62">
        <f t="shared" si="454"/>
        <v>0</v>
      </c>
      <c r="DQ34" s="69">
        <f>+DR34+DV34+DZ34+ED34</f>
        <v>0</v>
      </c>
      <c r="DR34" s="51">
        <f>+DS34+DT34+DU34</f>
        <v>0</v>
      </c>
      <c r="DS34" s="40">
        <f>+DS35+DS36</f>
        <v>0</v>
      </c>
      <c r="DT34" s="40">
        <f t="shared" ref="DT34:DU34" si="455">+DT35+DT36</f>
        <v>0</v>
      </c>
      <c r="DU34" s="40">
        <f t="shared" si="455"/>
        <v>0</v>
      </c>
      <c r="DV34" s="40">
        <f t="shared" si="379"/>
        <v>0</v>
      </c>
      <c r="DW34" s="40">
        <f>+DW35+DW36</f>
        <v>0</v>
      </c>
      <c r="DX34" s="40">
        <f t="shared" ref="DX34:DY34" si="456">+DX35+DX36</f>
        <v>0</v>
      </c>
      <c r="DY34" s="40">
        <f t="shared" si="456"/>
        <v>0</v>
      </c>
      <c r="DZ34" s="40">
        <f t="shared" si="381"/>
        <v>0</v>
      </c>
      <c r="EA34" s="40">
        <f>+EA35+EA36</f>
        <v>0</v>
      </c>
      <c r="EB34" s="40">
        <f t="shared" ref="EB34:EC34" si="457">+EB35+EB36</f>
        <v>0</v>
      </c>
      <c r="EC34" s="40">
        <f t="shared" si="457"/>
        <v>0</v>
      </c>
      <c r="ED34" s="40">
        <f t="shared" si="383"/>
        <v>0</v>
      </c>
      <c r="EE34" s="40">
        <f>+EE35+EE36</f>
        <v>0</v>
      </c>
      <c r="EF34" s="40">
        <f t="shared" ref="EF34:EG34" si="458">+EF35+EF36</f>
        <v>0</v>
      </c>
      <c r="EG34" s="62">
        <f t="shared" si="458"/>
        <v>0</v>
      </c>
      <c r="EH34" s="69">
        <f>+EI34+EM34+EQ34+EU34</f>
        <v>0</v>
      </c>
      <c r="EI34" s="51">
        <f>+EJ34+EK34+EL34</f>
        <v>0</v>
      </c>
      <c r="EJ34" s="40">
        <f>+EJ35+EJ36</f>
        <v>0</v>
      </c>
      <c r="EK34" s="40">
        <f t="shared" ref="EK34:EL34" si="459">+EK35+EK36</f>
        <v>0</v>
      </c>
      <c r="EL34" s="40">
        <f t="shared" si="459"/>
        <v>0</v>
      </c>
      <c r="EM34" s="40">
        <f t="shared" si="386"/>
        <v>0</v>
      </c>
      <c r="EN34" s="40">
        <f>+EN35+EN36</f>
        <v>0</v>
      </c>
      <c r="EO34" s="40">
        <f t="shared" ref="EO34:EP34" si="460">+EO35+EO36</f>
        <v>0</v>
      </c>
      <c r="EP34" s="40">
        <f t="shared" si="460"/>
        <v>0</v>
      </c>
      <c r="EQ34" s="40">
        <f t="shared" si="388"/>
        <v>0</v>
      </c>
      <c r="ER34" s="40">
        <f>+ER35+ER36</f>
        <v>0</v>
      </c>
      <c r="ES34" s="40">
        <f t="shared" ref="ES34:ET34" si="461">+ES35+ES36</f>
        <v>0</v>
      </c>
      <c r="ET34" s="40">
        <f t="shared" si="461"/>
        <v>0</v>
      </c>
      <c r="EU34" s="40">
        <f t="shared" si="390"/>
        <v>0</v>
      </c>
      <c r="EV34" s="40">
        <f>+EV35+EV36</f>
        <v>0</v>
      </c>
      <c r="EW34" s="40">
        <f t="shared" ref="EW34:EX34" si="462">+EW35+EW36</f>
        <v>0</v>
      </c>
      <c r="EX34" s="62">
        <f t="shared" si="462"/>
        <v>0</v>
      </c>
      <c r="EY34" s="69">
        <f>+EZ34+FD34+FH34+FL34</f>
        <v>0</v>
      </c>
      <c r="EZ34" s="51">
        <f>+FA34+FB34+FC34</f>
        <v>0</v>
      </c>
      <c r="FA34" s="40">
        <f>+FA35+FA36</f>
        <v>0</v>
      </c>
      <c r="FB34" s="40">
        <f t="shared" ref="FB34:FC34" si="463">+FB35+FB36</f>
        <v>0</v>
      </c>
      <c r="FC34" s="40">
        <f t="shared" si="463"/>
        <v>0</v>
      </c>
      <c r="FD34" s="40">
        <f t="shared" si="393"/>
        <v>0</v>
      </c>
      <c r="FE34" s="40">
        <f>+FE35+FE36</f>
        <v>0</v>
      </c>
      <c r="FF34" s="40">
        <f t="shared" ref="FF34:FG34" si="464">+FF35+FF36</f>
        <v>0</v>
      </c>
      <c r="FG34" s="40">
        <f t="shared" si="464"/>
        <v>0</v>
      </c>
      <c r="FH34" s="40">
        <f t="shared" si="395"/>
        <v>0</v>
      </c>
      <c r="FI34" s="40">
        <f>+FI35+FI36</f>
        <v>0</v>
      </c>
      <c r="FJ34" s="40">
        <f t="shared" ref="FJ34:FK34" si="465">+FJ35+FJ36</f>
        <v>0</v>
      </c>
      <c r="FK34" s="40">
        <f t="shared" si="465"/>
        <v>0</v>
      </c>
      <c r="FL34" s="40">
        <f t="shared" si="397"/>
        <v>0</v>
      </c>
      <c r="FM34" s="40">
        <f>+FM35+FM36</f>
        <v>0</v>
      </c>
      <c r="FN34" s="40">
        <f t="shared" ref="FN34:FO34" si="466">+FN35+FN36</f>
        <v>0</v>
      </c>
      <c r="FO34" s="62">
        <f t="shared" si="466"/>
        <v>0</v>
      </c>
      <c r="FP34" s="69">
        <f>+FQ34+FU34+FY34+GC34</f>
        <v>0</v>
      </c>
      <c r="FQ34" s="51">
        <f>+FR34+FS34+FT34</f>
        <v>0</v>
      </c>
      <c r="FR34" s="40">
        <f>+FR35+FR36</f>
        <v>0</v>
      </c>
      <c r="FS34" s="40">
        <f t="shared" ref="FS34:FT34" si="467">+FS35+FS36</f>
        <v>0</v>
      </c>
      <c r="FT34" s="40">
        <f t="shared" si="467"/>
        <v>0</v>
      </c>
      <c r="FU34" s="40">
        <f t="shared" si="400"/>
        <v>0</v>
      </c>
      <c r="FV34" s="40">
        <f>+FV35+FV36</f>
        <v>0</v>
      </c>
      <c r="FW34" s="40">
        <f t="shared" ref="FW34:FX34" si="468">+FW35+FW36</f>
        <v>0</v>
      </c>
      <c r="FX34" s="40">
        <f t="shared" si="468"/>
        <v>0</v>
      </c>
      <c r="FY34" s="40">
        <f t="shared" si="402"/>
        <v>0</v>
      </c>
      <c r="FZ34" s="40">
        <f>+FZ35+FZ36</f>
        <v>0</v>
      </c>
      <c r="GA34" s="40">
        <f t="shared" ref="GA34:GB34" si="469">+GA35+GA36</f>
        <v>0</v>
      </c>
      <c r="GB34" s="40">
        <f t="shared" si="469"/>
        <v>0</v>
      </c>
      <c r="GC34" s="40">
        <f t="shared" si="404"/>
        <v>0</v>
      </c>
      <c r="GD34" s="40">
        <f>+GD35+GD36</f>
        <v>0</v>
      </c>
      <c r="GE34" s="40">
        <f t="shared" ref="GE34:GF34" si="470">+GE35+GE36</f>
        <v>0</v>
      </c>
      <c r="GF34" s="62">
        <f t="shared" si="470"/>
        <v>0</v>
      </c>
      <c r="GG34" s="69">
        <f>+GH34+GL34+GP34+GT34</f>
        <v>0</v>
      </c>
      <c r="GH34" s="51">
        <f>+GI34+GJ34+GK34</f>
        <v>0</v>
      </c>
      <c r="GI34" s="40">
        <f>+GI35+GI36</f>
        <v>0</v>
      </c>
      <c r="GJ34" s="40">
        <f t="shared" ref="GJ34:GK34" si="471">+GJ35+GJ36</f>
        <v>0</v>
      </c>
      <c r="GK34" s="40">
        <f t="shared" si="471"/>
        <v>0</v>
      </c>
      <c r="GL34" s="40">
        <f t="shared" si="407"/>
        <v>0</v>
      </c>
      <c r="GM34" s="40">
        <f>+GM35+GM36</f>
        <v>0</v>
      </c>
      <c r="GN34" s="40">
        <f t="shared" ref="GN34:GO34" si="472">+GN35+GN36</f>
        <v>0</v>
      </c>
      <c r="GO34" s="40">
        <f t="shared" si="472"/>
        <v>0</v>
      </c>
      <c r="GP34" s="40">
        <f t="shared" si="409"/>
        <v>0</v>
      </c>
      <c r="GQ34" s="40">
        <f>+GQ35+GQ36</f>
        <v>0</v>
      </c>
      <c r="GR34" s="40">
        <f t="shared" ref="GR34:GS34" si="473">+GR35+GR36</f>
        <v>0</v>
      </c>
      <c r="GS34" s="40">
        <f t="shared" si="473"/>
        <v>0</v>
      </c>
      <c r="GT34" s="40">
        <f t="shared" si="411"/>
        <v>0</v>
      </c>
      <c r="GU34" s="40">
        <f>+GU35+GU36</f>
        <v>0</v>
      </c>
      <c r="GV34" s="40">
        <f t="shared" ref="GV34:GW34" si="474">+GV35+GV36</f>
        <v>0</v>
      </c>
      <c r="GW34" s="40">
        <f t="shared" si="474"/>
        <v>0</v>
      </c>
    </row>
    <row r="35" spans="1:205" s="12" customFormat="1">
      <c r="A35" s="76" t="s">
        <v>44</v>
      </c>
      <c r="B35" s="54">
        <f t="shared" si="14"/>
        <v>200</v>
      </c>
      <c r="C35" s="54">
        <f t="shared" si="15"/>
        <v>50</v>
      </c>
      <c r="D35" s="52">
        <f t="shared" si="16"/>
        <v>0</v>
      </c>
      <c r="E35" s="21">
        <f t="shared" si="17"/>
        <v>0</v>
      </c>
      <c r="F35" s="48">
        <f t="shared" si="18"/>
        <v>50</v>
      </c>
      <c r="G35" s="54">
        <f t="shared" si="19"/>
        <v>50</v>
      </c>
      <c r="H35" s="52">
        <f t="shared" si="20"/>
        <v>0</v>
      </c>
      <c r="I35" s="21">
        <f t="shared" si="21"/>
        <v>0</v>
      </c>
      <c r="J35" s="48">
        <f t="shared" si="22"/>
        <v>50</v>
      </c>
      <c r="K35" s="54">
        <f t="shared" si="23"/>
        <v>50</v>
      </c>
      <c r="L35" s="52">
        <f t="shared" si="24"/>
        <v>0</v>
      </c>
      <c r="M35" s="21">
        <f t="shared" si="25"/>
        <v>0</v>
      </c>
      <c r="N35" s="48">
        <f t="shared" si="26"/>
        <v>50</v>
      </c>
      <c r="O35" s="54">
        <f t="shared" si="27"/>
        <v>50</v>
      </c>
      <c r="P35" s="52">
        <f t="shared" si="28"/>
        <v>0</v>
      </c>
      <c r="Q35" s="21">
        <f t="shared" si="29"/>
        <v>0</v>
      </c>
      <c r="R35" s="21">
        <f t="shared" si="30"/>
        <v>50</v>
      </c>
      <c r="S35" s="72">
        <f t="shared" si="31"/>
        <v>200</v>
      </c>
      <c r="T35" s="63">
        <f t="shared" si="32"/>
        <v>50</v>
      </c>
      <c r="U35" s="21"/>
      <c r="V35" s="21"/>
      <c r="W35" s="21">
        <v>50</v>
      </c>
      <c r="X35" s="31">
        <f t="shared" si="33"/>
        <v>50</v>
      </c>
      <c r="Y35" s="21"/>
      <c r="Z35" s="21"/>
      <c r="AA35" s="21">
        <v>50</v>
      </c>
      <c r="AB35" s="31">
        <f t="shared" si="34"/>
        <v>50</v>
      </c>
      <c r="AC35" s="21"/>
      <c r="AD35" s="21"/>
      <c r="AE35" s="21">
        <v>50</v>
      </c>
      <c r="AF35" s="31">
        <f t="shared" si="35"/>
        <v>50</v>
      </c>
      <c r="AG35" s="21">
        <v>0</v>
      </c>
      <c r="AH35" s="21">
        <v>0</v>
      </c>
      <c r="AI35" s="48">
        <v>50</v>
      </c>
      <c r="AJ35" s="54">
        <f t="shared" si="36"/>
        <v>0</v>
      </c>
      <c r="AK35" s="63">
        <f t="shared" si="37"/>
        <v>0</v>
      </c>
      <c r="AL35" s="36">
        <f t="shared" si="74"/>
        <v>0</v>
      </c>
      <c r="AM35" s="36">
        <f t="shared" si="74"/>
        <v>0</v>
      </c>
      <c r="AN35" s="36">
        <f t="shared" si="74"/>
        <v>0</v>
      </c>
      <c r="AO35" s="31">
        <f t="shared" si="38"/>
        <v>0</v>
      </c>
      <c r="AP35" s="36">
        <f t="shared" si="413"/>
        <v>0</v>
      </c>
      <c r="AQ35" s="36">
        <f t="shared" si="413"/>
        <v>0</v>
      </c>
      <c r="AR35" s="36">
        <f t="shared" si="413"/>
        <v>0</v>
      </c>
      <c r="AS35" s="31">
        <f t="shared" si="40"/>
        <v>0</v>
      </c>
      <c r="AT35" s="36">
        <f t="shared" si="414"/>
        <v>0</v>
      </c>
      <c r="AU35" s="36">
        <f t="shared" si="414"/>
        <v>0</v>
      </c>
      <c r="AV35" s="36">
        <f t="shared" si="414"/>
        <v>0</v>
      </c>
      <c r="AW35" s="31">
        <f t="shared" si="41"/>
        <v>0</v>
      </c>
      <c r="AX35" s="36">
        <f t="shared" si="415"/>
        <v>0</v>
      </c>
      <c r="AY35" s="36">
        <f t="shared" si="415"/>
        <v>0</v>
      </c>
      <c r="AZ35" s="46">
        <f t="shared" si="415"/>
        <v>0</v>
      </c>
      <c r="BA35" s="54">
        <f>+BB35+BF35+BJ35+BN35</f>
        <v>0</v>
      </c>
      <c r="BB35" s="52">
        <f>+BC35+BD35+BE35</f>
        <v>0</v>
      </c>
      <c r="BC35" s="21"/>
      <c r="BD35" s="21"/>
      <c r="BE35" s="21"/>
      <c r="BF35" s="21">
        <f>+BG35+BH35+BI35</f>
        <v>0</v>
      </c>
      <c r="BG35" s="21"/>
      <c r="BH35" s="21"/>
      <c r="BI35" s="21"/>
      <c r="BJ35" s="21">
        <f>+BK35+BL35+BM35</f>
        <v>0</v>
      </c>
      <c r="BK35" s="21"/>
      <c r="BL35" s="21"/>
      <c r="BM35" s="21"/>
      <c r="BN35" s="21">
        <f>+BO35+BP35+BQ35</f>
        <v>0</v>
      </c>
      <c r="BO35" s="21"/>
      <c r="BP35" s="21"/>
      <c r="BQ35" s="48"/>
      <c r="BR35" s="54">
        <f>+BS35+BW35+CA35+CE35</f>
        <v>0</v>
      </c>
      <c r="BS35" s="52">
        <f>+BT35+BU35+BV35</f>
        <v>0</v>
      </c>
      <c r="BT35" s="21"/>
      <c r="BU35" s="21"/>
      <c r="BV35" s="21"/>
      <c r="BW35" s="21">
        <f>+BX35+BY35+BZ35</f>
        <v>0</v>
      </c>
      <c r="BX35" s="21"/>
      <c r="BY35" s="21"/>
      <c r="BZ35" s="21"/>
      <c r="CA35" s="31">
        <f t="shared" si="47"/>
        <v>0</v>
      </c>
      <c r="CB35" s="21"/>
      <c r="CC35" s="21"/>
      <c r="CD35" s="21"/>
      <c r="CE35" s="31">
        <f t="shared" si="48"/>
        <v>0</v>
      </c>
      <c r="CF35" s="21"/>
      <c r="CG35" s="21"/>
      <c r="CH35" s="48"/>
      <c r="CI35" s="54">
        <f>+CJ35+CN35+CR35+CV35</f>
        <v>0</v>
      </c>
      <c r="CJ35" s="52">
        <f>+CK35+CL35+CM35</f>
        <v>0</v>
      </c>
      <c r="CK35" s="21"/>
      <c r="CL35" s="21"/>
      <c r="CM35" s="21"/>
      <c r="CN35" s="21">
        <f>+CO35+CP35+CQ35</f>
        <v>0</v>
      </c>
      <c r="CO35" s="21"/>
      <c r="CP35" s="21"/>
      <c r="CQ35" s="21"/>
      <c r="CR35" s="21">
        <f>+CS35+CT35+CU35</f>
        <v>0</v>
      </c>
      <c r="CS35" s="21"/>
      <c r="CT35" s="21"/>
      <c r="CU35" s="21"/>
      <c r="CV35" s="21">
        <f>+CW35+CX35+CY35</f>
        <v>0</v>
      </c>
      <c r="CW35" s="21"/>
      <c r="CX35" s="21"/>
      <c r="CY35" s="48"/>
      <c r="CZ35" s="54">
        <f>+DA35+DE35+DI35+DM35</f>
        <v>0</v>
      </c>
      <c r="DA35" s="52">
        <f>+DB35+DC35+DD35</f>
        <v>0</v>
      </c>
      <c r="DB35" s="21"/>
      <c r="DC35" s="21"/>
      <c r="DD35" s="21"/>
      <c r="DE35" s="21">
        <f>+DF35+DG35+DH35</f>
        <v>0</v>
      </c>
      <c r="DF35" s="21"/>
      <c r="DG35" s="21"/>
      <c r="DH35" s="21"/>
      <c r="DI35" s="21">
        <f>+DJ35+DK35+DL35</f>
        <v>0</v>
      </c>
      <c r="DJ35" s="21"/>
      <c r="DK35" s="21"/>
      <c r="DL35" s="21"/>
      <c r="DM35" s="21">
        <f>+DN35+DO35+DP35</f>
        <v>0</v>
      </c>
      <c r="DN35" s="21"/>
      <c r="DO35" s="21"/>
      <c r="DP35" s="48"/>
      <c r="DQ35" s="54">
        <f>+DR35+DV35+DZ35+ED35</f>
        <v>0</v>
      </c>
      <c r="DR35" s="52">
        <f>+DS35+DT35+DU35</f>
        <v>0</v>
      </c>
      <c r="DS35" s="21"/>
      <c r="DT35" s="21"/>
      <c r="DU35" s="21"/>
      <c r="DV35" s="21">
        <f>+DW35+DX35+DY35</f>
        <v>0</v>
      </c>
      <c r="DW35" s="21"/>
      <c r="DX35" s="21"/>
      <c r="DY35" s="21"/>
      <c r="DZ35" s="21">
        <f>+EA35+EB35+EC35</f>
        <v>0</v>
      </c>
      <c r="EA35" s="21"/>
      <c r="EB35" s="21"/>
      <c r="EC35" s="21"/>
      <c r="ED35" s="21">
        <f>+EE35+EF35+EG35</f>
        <v>0</v>
      </c>
      <c r="EE35" s="21"/>
      <c r="EF35" s="21"/>
      <c r="EG35" s="48"/>
      <c r="EH35" s="54">
        <f>+EI35+EM35+EQ35+EU35</f>
        <v>0</v>
      </c>
      <c r="EI35" s="52">
        <f>+EJ35+EK35+EL35</f>
        <v>0</v>
      </c>
      <c r="EJ35" s="21"/>
      <c r="EK35" s="21"/>
      <c r="EL35" s="21"/>
      <c r="EM35" s="21">
        <f>+EN35+EO35+EP35</f>
        <v>0</v>
      </c>
      <c r="EN35" s="21"/>
      <c r="EO35" s="21"/>
      <c r="EP35" s="21"/>
      <c r="EQ35" s="21">
        <f>+ER35+ES35+ET35</f>
        <v>0</v>
      </c>
      <c r="ER35" s="21"/>
      <c r="ES35" s="21"/>
      <c r="ET35" s="21"/>
      <c r="EU35" s="21">
        <f>+EV35+EW35+EX35</f>
        <v>0</v>
      </c>
      <c r="EV35" s="21"/>
      <c r="EW35" s="21"/>
      <c r="EX35" s="48"/>
      <c r="EY35" s="54">
        <f>+EZ35+FD35+FH35+FL35</f>
        <v>0</v>
      </c>
      <c r="EZ35" s="52">
        <f>+FA35+FB35+FC35</f>
        <v>0</v>
      </c>
      <c r="FA35" s="21"/>
      <c r="FB35" s="21"/>
      <c r="FC35" s="21"/>
      <c r="FD35" s="21">
        <f>+FE35+FF35+FG35</f>
        <v>0</v>
      </c>
      <c r="FE35" s="21"/>
      <c r="FF35" s="21"/>
      <c r="FG35" s="21"/>
      <c r="FH35" s="21">
        <f>+FI35+FJ35+FK35</f>
        <v>0</v>
      </c>
      <c r="FI35" s="21"/>
      <c r="FJ35" s="21"/>
      <c r="FK35" s="21"/>
      <c r="FL35" s="21">
        <f>+FM35+FN35+FO35</f>
        <v>0</v>
      </c>
      <c r="FM35" s="21"/>
      <c r="FN35" s="21"/>
      <c r="FO35" s="48"/>
      <c r="FP35" s="54">
        <f>+FQ35+FU35+FY35+GC35</f>
        <v>0</v>
      </c>
      <c r="FQ35" s="52">
        <f>+FR35+FS35+FT35</f>
        <v>0</v>
      </c>
      <c r="FR35" s="21"/>
      <c r="FS35" s="21"/>
      <c r="FT35" s="21"/>
      <c r="FU35" s="21">
        <f>+FV35+FW35+FX35</f>
        <v>0</v>
      </c>
      <c r="FV35" s="21"/>
      <c r="FW35" s="21"/>
      <c r="FX35" s="21"/>
      <c r="FY35" s="21">
        <f>+FZ35+GA35+GB35</f>
        <v>0</v>
      </c>
      <c r="FZ35" s="21"/>
      <c r="GA35" s="21"/>
      <c r="GB35" s="21"/>
      <c r="GC35" s="21">
        <f>+GD35+GE35+GF35</f>
        <v>0</v>
      </c>
      <c r="GD35" s="21"/>
      <c r="GE35" s="21"/>
      <c r="GF35" s="48"/>
      <c r="GG35" s="54">
        <f>+GH35+GL35+GP35+GT35</f>
        <v>0</v>
      </c>
      <c r="GH35" s="52">
        <f>+GI35+GJ35+GK35</f>
        <v>0</v>
      </c>
      <c r="GI35" s="21"/>
      <c r="GJ35" s="21"/>
      <c r="GK35" s="21"/>
      <c r="GL35" s="21">
        <f>+GM35+GN35+GO35</f>
        <v>0</v>
      </c>
      <c r="GM35" s="21"/>
      <c r="GN35" s="21"/>
      <c r="GO35" s="21"/>
      <c r="GP35" s="21">
        <f>+GQ35+GR35+GS35</f>
        <v>0</v>
      </c>
      <c r="GQ35" s="21"/>
      <c r="GR35" s="21"/>
      <c r="GS35" s="21"/>
      <c r="GT35" s="21">
        <f>+GU35+GV35+GW35</f>
        <v>0</v>
      </c>
      <c r="GU35" s="21"/>
      <c r="GV35" s="21"/>
      <c r="GW35" s="21"/>
    </row>
    <row r="36" spans="1:205" s="12" customFormat="1">
      <c r="A36" s="76" t="s">
        <v>45</v>
      </c>
      <c r="B36" s="54">
        <f t="shared" si="14"/>
        <v>0</v>
      </c>
      <c r="C36" s="54">
        <f t="shared" si="15"/>
        <v>0</v>
      </c>
      <c r="D36" s="52">
        <f t="shared" si="16"/>
        <v>0</v>
      </c>
      <c r="E36" s="21">
        <f t="shared" si="17"/>
        <v>0</v>
      </c>
      <c r="F36" s="48">
        <f t="shared" si="18"/>
        <v>0</v>
      </c>
      <c r="G36" s="54">
        <f t="shared" si="19"/>
        <v>0</v>
      </c>
      <c r="H36" s="52">
        <f t="shared" si="20"/>
        <v>0</v>
      </c>
      <c r="I36" s="21">
        <f t="shared" si="21"/>
        <v>0</v>
      </c>
      <c r="J36" s="48">
        <f t="shared" si="22"/>
        <v>0</v>
      </c>
      <c r="K36" s="54">
        <f t="shared" si="23"/>
        <v>0</v>
      </c>
      <c r="L36" s="52">
        <f t="shared" si="24"/>
        <v>0</v>
      </c>
      <c r="M36" s="21">
        <f t="shared" si="25"/>
        <v>0</v>
      </c>
      <c r="N36" s="48">
        <f t="shared" si="26"/>
        <v>0</v>
      </c>
      <c r="O36" s="54">
        <f t="shared" si="27"/>
        <v>0</v>
      </c>
      <c r="P36" s="52">
        <f t="shared" si="28"/>
        <v>0</v>
      </c>
      <c r="Q36" s="21">
        <f t="shared" si="29"/>
        <v>0</v>
      </c>
      <c r="R36" s="21">
        <f t="shared" si="30"/>
        <v>0</v>
      </c>
      <c r="S36" s="72">
        <f t="shared" si="31"/>
        <v>0</v>
      </c>
      <c r="T36" s="63">
        <f t="shared" si="32"/>
        <v>0</v>
      </c>
      <c r="U36" s="21"/>
      <c r="V36" s="21"/>
      <c r="W36" s="21"/>
      <c r="X36" s="31">
        <f t="shared" si="33"/>
        <v>0</v>
      </c>
      <c r="Y36" s="21"/>
      <c r="Z36" s="21"/>
      <c r="AA36" s="21"/>
      <c r="AB36" s="31">
        <f t="shared" si="34"/>
        <v>0</v>
      </c>
      <c r="AC36" s="21"/>
      <c r="AD36" s="21"/>
      <c r="AE36" s="21"/>
      <c r="AF36" s="31">
        <f t="shared" si="35"/>
        <v>0</v>
      </c>
      <c r="AG36" s="21"/>
      <c r="AH36" s="21"/>
      <c r="AI36" s="48"/>
      <c r="AJ36" s="54">
        <f t="shared" si="36"/>
        <v>0</v>
      </c>
      <c r="AK36" s="63">
        <f t="shared" si="37"/>
        <v>0</v>
      </c>
      <c r="AL36" s="36">
        <f t="shared" si="74"/>
        <v>0</v>
      </c>
      <c r="AM36" s="36">
        <f t="shared" si="74"/>
        <v>0</v>
      </c>
      <c r="AN36" s="36">
        <f t="shared" si="74"/>
        <v>0</v>
      </c>
      <c r="AO36" s="31">
        <f t="shared" si="38"/>
        <v>0</v>
      </c>
      <c r="AP36" s="36">
        <f t="shared" si="413"/>
        <v>0</v>
      </c>
      <c r="AQ36" s="36">
        <f t="shared" si="413"/>
        <v>0</v>
      </c>
      <c r="AR36" s="36">
        <f t="shared" si="413"/>
        <v>0</v>
      </c>
      <c r="AS36" s="31">
        <f t="shared" si="40"/>
        <v>0</v>
      </c>
      <c r="AT36" s="36">
        <f t="shared" si="414"/>
        <v>0</v>
      </c>
      <c r="AU36" s="36">
        <f t="shared" si="414"/>
        <v>0</v>
      </c>
      <c r="AV36" s="36">
        <f t="shared" si="414"/>
        <v>0</v>
      </c>
      <c r="AW36" s="31">
        <f t="shared" si="41"/>
        <v>0</v>
      </c>
      <c r="AX36" s="36">
        <f t="shared" si="415"/>
        <v>0</v>
      </c>
      <c r="AY36" s="36">
        <f t="shared" si="415"/>
        <v>0</v>
      </c>
      <c r="AZ36" s="46">
        <f t="shared" si="415"/>
        <v>0</v>
      </c>
      <c r="BA36" s="54">
        <f>+BB36+BF36+BJ36+BN36</f>
        <v>0</v>
      </c>
      <c r="BB36" s="52">
        <f>+BC36+BD36+BE36</f>
        <v>0</v>
      </c>
      <c r="BC36" s="21"/>
      <c r="BD36" s="21"/>
      <c r="BE36" s="21"/>
      <c r="BF36" s="21">
        <f>+BG36+BH36+BI36</f>
        <v>0</v>
      </c>
      <c r="BG36" s="21"/>
      <c r="BH36" s="21"/>
      <c r="BI36" s="21"/>
      <c r="BJ36" s="21">
        <f>+BK36+BL36+BM36</f>
        <v>0</v>
      </c>
      <c r="BK36" s="21"/>
      <c r="BL36" s="21"/>
      <c r="BM36" s="21"/>
      <c r="BN36" s="21">
        <f>+BO36+BP36+BQ36</f>
        <v>0</v>
      </c>
      <c r="BO36" s="21"/>
      <c r="BP36" s="21"/>
      <c r="BQ36" s="48"/>
      <c r="BR36" s="54">
        <f>+BS36+BW36+CA36+CE36</f>
        <v>0</v>
      </c>
      <c r="BS36" s="52">
        <f>+BT36+BU36+BV36</f>
        <v>0</v>
      </c>
      <c r="BT36" s="21"/>
      <c r="BU36" s="21"/>
      <c r="BV36" s="21"/>
      <c r="BW36" s="21">
        <f>+BX36+BY36+BZ36</f>
        <v>0</v>
      </c>
      <c r="BX36" s="21"/>
      <c r="BY36" s="21"/>
      <c r="BZ36" s="21"/>
      <c r="CA36" s="31">
        <f t="shared" si="47"/>
        <v>0</v>
      </c>
      <c r="CB36" s="21"/>
      <c r="CC36" s="21"/>
      <c r="CD36" s="21"/>
      <c r="CE36" s="31">
        <f t="shared" si="48"/>
        <v>0</v>
      </c>
      <c r="CF36" s="21"/>
      <c r="CG36" s="21"/>
      <c r="CH36" s="48"/>
      <c r="CI36" s="54">
        <f>+CJ36+CN36+CR36+CV36</f>
        <v>0</v>
      </c>
      <c r="CJ36" s="52">
        <f>+CK36+CL36+CM36</f>
        <v>0</v>
      </c>
      <c r="CK36" s="21"/>
      <c r="CL36" s="21"/>
      <c r="CM36" s="21"/>
      <c r="CN36" s="21">
        <f>+CO36+CP36+CQ36</f>
        <v>0</v>
      </c>
      <c r="CO36" s="21"/>
      <c r="CP36" s="21"/>
      <c r="CQ36" s="21"/>
      <c r="CR36" s="21">
        <f>+CS36+CT36+CU36</f>
        <v>0</v>
      </c>
      <c r="CS36" s="21"/>
      <c r="CT36" s="21"/>
      <c r="CU36" s="21"/>
      <c r="CV36" s="21">
        <f>+CW36+CX36+CY36</f>
        <v>0</v>
      </c>
      <c r="CW36" s="21"/>
      <c r="CX36" s="21"/>
      <c r="CY36" s="48"/>
      <c r="CZ36" s="54">
        <f>+DA36+DE36+DI36+DM36</f>
        <v>0</v>
      </c>
      <c r="DA36" s="52">
        <f>+DB36+DC36+DD36</f>
        <v>0</v>
      </c>
      <c r="DB36" s="21"/>
      <c r="DC36" s="21"/>
      <c r="DD36" s="21"/>
      <c r="DE36" s="21">
        <f>+DF36+DG36+DH36</f>
        <v>0</v>
      </c>
      <c r="DF36" s="21"/>
      <c r="DG36" s="21"/>
      <c r="DH36" s="21"/>
      <c r="DI36" s="21">
        <f>+DJ36+DK36+DL36</f>
        <v>0</v>
      </c>
      <c r="DJ36" s="21"/>
      <c r="DK36" s="21"/>
      <c r="DL36" s="21"/>
      <c r="DM36" s="21">
        <f>+DN36+DO36+DP36</f>
        <v>0</v>
      </c>
      <c r="DN36" s="21"/>
      <c r="DO36" s="21"/>
      <c r="DP36" s="48"/>
      <c r="DQ36" s="54">
        <f>+DR36+DV36+DZ36+ED36</f>
        <v>0</v>
      </c>
      <c r="DR36" s="52">
        <f>+DS36+DT36+DU36</f>
        <v>0</v>
      </c>
      <c r="DS36" s="21"/>
      <c r="DT36" s="21"/>
      <c r="DU36" s="21"/>
      <c r="DV36" s="21">
        <f>+DW36+DX36+DY36</f>
        <v>0</v>
      </c>
      <c r="DW36" s="21"/>
      <c r="DX36" s="21"/>
      <c r="DY36" s="21"/>
      <c r="DZ36" s="21">
        <f>+EA36+EB36+EC36</f>
        <v>0</v>
      </c>
      <c r="EA36" s="21"/>
      <c r="EB36" s="21"/>
      <c r="EC36" s="21"/>
      <c r="ED36" s="21">
        <f>+EE36+EF36+EG36</f>
        <v>0</v>
      </c>
      <c r="EE36" s="21"/>
      <c r="EF36" s="21"/>
      <c r="EG36" s="48"/>
      <c r="EH36" s="54">
        <f>+EI36+EM36+EQ36+EU36</f>
        <v>0</v>
      </c>
      <c r="EI36" s="52">
        <f>+EJ36+EK36+EL36</f>
        <v>0</v>
      </c>
      <c r="EJ36" s="21"/>
      <c r="EK36" s="21"/>
      <c r="EL36" s="21"/>
      <c r="EM36" s="21">
        <f>+EN36+EO36+EP36</f>
        <v>0</v>
      </c>
      <c r="EN36" s="21"/>
      <c r="EO36" s="21"/>
      <c r="EP36" s="21"/>
      <c r="EQ36" s="21">
        <f>+ER36+ES36+ET36</f>
        <v>0</v>
      </c>
      <c r="ER36" s="21"/>
      <c r="ES36" s="21"/>
      <c r="ET36" s="21"/>
      <c r="EU36" s="21">
        <f>+EV36+EW36+EX36</f>
        <v>0</v>
      </c>
      <c r="EV36" s="21"/>
      <c r="EW36" s="21"/>
      <c r="EX36" s="48"/>
      <c r="EY36" s="54">
        <f>+EZ36+FD36+FH36+FL36</f>
        <v>0</v>
      </c>
      <c r="EZ36" s="52">
        <f>+FA36+FB36+FC36</f>
        <v>0</v>
      </c>
      <c r="FA36" s="21"/>
      <c r="FB36" s="21"/>
      <c r="FC36" s="21"/>
      <c r="FD36" s="21">
        <f>+FE36+FF36+FG36</f>
        <v>0</v>
      </c>
      <c r="FE36" s="21"/>
      <c r="FF36" s="21"/>
      <c r="FG36" s="21"/>
      <c r="FH36" s="21">
        <f>+FI36+FJ36+FK36</f>
        <v>0</v>
      </c>
      <c r="FI36" s="21"/>
      <c r="FJ36" s="21"/>
      <c r="FK36" s="21"/>
      <c r="FL36" s="21">
        <f>+FM36+FN36+FO36</f>
        <v>0</v>
      </c>
      <c r="FM36" s="21"/>
      <c r="FN36" s="21"/>
      <c r="FO36" s="48"/>
      <c r="FP36" s="54">
        <f>+FQ36+FU36+FY36+GC36</f>
        <v>0</v>
      </c>
      <c r="FQ36" s="52">
        <f>+FR36+FS36+FT36</f>
        <v>0</v>
      </c>
      <c r="FR36" s="21"/>
      <c r="FS36" s="21"/>
      <c r="FT36" s="21"/>
      <c r="FU36" s="21">
        <f>+FV36+FW36+FX36</f>
        <v>0</v>
      </c>
      <c r="FV36" s="21"/>
      <c r="FW36" s="21"/>
      <c r="FX36" s="21"/>
      <c r="FY36" s="21">
        <f>+FZ36+GA36+GB36</f>
        <v>0</v>
      </c>
      <c r="FZ36" s="21"/>
      <c r="GA36" s="21"/>
      <c r="GB36" s="21"/>
      <c r="GC36" s="21">
        <f>+GD36+GE36+GF36</f>
        <v>0</v>
      </c>
      <c r="GD36" s="21"/>
      <c r="GE36" s="21"/>
      <c r="GF36" s="48"/>
      <c r="GG36" s="54">
        <f>+GH36+GL36+GP36+GT36</f>
        <v>0</v>
      </c>
      <c r="GH36" s="52">
        <f>+GI36+GJ36+GK36</f>
        <v>0</v>
      </c>
      <c r="GI36" s="21"/>
      <c r="GJ36" s="21"/>
      <c r="GK36" s="21"/>
      <c r="GL36" s="21">
        <f>+GM36+GN36+GO36</f>
        <v>0</v>
      </c>
      <c r="GM36" s="21"/>
      <c r="GN36" s="21"/>
      <c r="GO36" s="21"/>
      <c r="GP36" s="21">
        <f>+GQ36+GR36+GS36</f>
        <v>0</v>
      </c>
      <c r="GQ36" s="21"/>
      <c r="GR36" s="21"/>
      <c r="GS36" s="21"/>
      <c r="GT36" s="21">
        <f>+GU36+GV36+GW36</f>
        <v>0</v>
      </c>
      <c r="GU36" s="21"/>
      <c r="GV36" s="21"/>
      <c r="GW36" s="21"/>
    </row>
    <row r="37" spans="1:205" s="12" customFormat="1">
      <c r="A37" s="77" t="s">
        <v>46</v>
      </c>
      <c r="B37" s="54">
        <f t="shared" si="14"/>
        <v>743</v>
      </c>
      <c r="C37" s="54">
        <f t="shared" si="15"/>
        <v>127</v>
      </c>
      <c r="D37" s="52">
        <f t="shared" si="16"/>
        <v>0</v>
      </c>
      <c r="E37" s="21">
        <f t="shared" si="17"/>
        <v>0</v>
      </c>
      <c r="F37" s="48">
        <f t="shared" si="18"/>
        <v>127</v>
      </c>
      <c r="G37" s="54">
        <f t="shared" si="19"/>
        <v>95</v>
      </c>
      <c r="H37" s="52">
        <f t="shared" si="20"/>
        <v>26</v>
      </c>
      <c r="I37" s="21">
        <f t="shared" si="21"/>
        <v>69</v>
      </c>
      <c r="J37" s="48">
        <f t="shared" si="22"/>
        <v>0</v>
      </c>
      <c r="K37" s="54">
        <f t="shared" si="23"/>
        <v>179</v>
      </c>
      <c r="L37" s="52">
        <f t="shared" si="24"/>
        <v>41</v>
      </c>
      <c r="M37" s="21">
        <f t="shared" si="25"/>
        <v>69</v>
      </c>
      <c r="N37" s="48">
        <f t="shared" si="26"/>
        <v>69</v>
      </c>
      <c r="O37" s="54">
        <f t="shared" si="27"/>
        <v>342</v>
      </c>
      <c r="P37" s="52">
        <f t="shared" si="28"/>
        <v>69</v>
      </c>
      <c r="Q37" s="21">
        <f t="shared" si="29"/>
        <v>74</v>
      </c>
      <c r="R37" s="21">
        <f t="shared" si="30"/>
        <v>199</v>
      </c>
      <c r="S37" s="72">
        <f t="shared" si="31"/>
        <v>743</v>
      </c>
      <c r="T37" s="63">
        <f t="shared" si="32"/>
        <v>127</v>
      </c>
      <c r="U37" s="21">
        <v>0</v>
      </c>
      <c r="V37" s="21">
        <v>0</v>
      </c>
      <c r="W37" s="21">
        <v>127</v>
      </c>
      <c r="X37" s="31">
        <f t="shared" si="33"/>
        <v>95</v>
      </c>
      <c r="Y37" s="21">
        <v>26</v>
      </c>
      <c r="Z37" s="21">
        <v>69</v>
      </c>
      <c r="AA37" s="21">
        <v>0</v>
      </c>
      <c r="AB37" s="31">
        <f t="shared" si="34"/>
        <v>179</v>
      </c>
      <c r="AC37" s="21">
        <f>69+34-62</f>
        <v>41</v>
      </c>
      <c r="AD37" s="21">
        <v>69</v>
      </c>
      <c r="AE37" s="21">
        <v>69</v>
      </c>
      <c r="AF37" s="31">
        <f t="shared" si="35"/>
        <v>342</v>
      </c>
      <c r="AG37" s="21">
        <v>69</v>
      </c>
      <c r="AH37" s="21">
        <f>69+62-75+69-51</f>
        <v>74</v>
      </c>
      <c r="AI37" s="48">
        <f>71+94+75-92+51</f>
        <v>199</v>
      </c>
      <c r="AJ37" s="54">
        <f t="shared" si="36"/>
        <v>0</v>
      </c>
      <c r="AK37" s="63">
        <f t="shared" si="37"/>
        <v>0</v>
      </c>
      <c r="AL37" s="20">
        <f t="shared" si="74"/>
        <v>0</v>
      </c>
      <c r="AM37" s="20">
        <f t="shared" si="74"/>
        <v>0</v>
      </c>
      <c r="AN37" s="20">
        <f t="shared" si="74"/>
        <v>0</v>
      </c>
      <c r="AO37" s="31">
        <f t="shared" si="38"/>
        <v>0</v>
      </c>
      <c r="AP37" s="20">
        <f t="shared" si="413"/>
        <v>0</v>
      </c>
      <c r="AQ37" s="20">
        <f t="shared" si="413"/>
        <v>0</v>
      </c>
      <c r="AR37" s="20">
        <f t="shared" si="413"/>
        <v>0</v>
      </c>
      <c r="AS37" s="31">
        <f t="shared" si="40"/>
        <v>0</v>
      </c>
      <c r="AT37" s="20">
        <f t="shared" si="414"/>
        <v>0</v>
      </c>
      <c r="AU37" s="20">
        <f t="shared" si="414"/>
        <v>0</v>
      </c>
      <c r="AV37" s="20">
        <f t="shared" si="414"/>
        <v>0</v>
      </c>
      <c r="AW37" s="31">
        <f t="shared" si="41"/>
        <v>0</v>
      </c>
      <c r="AX37" s="20">
        <f t="shared" si="415"/>
        <v>0</v>
      </c>
      <c r="AY37" s="20">
        <f t="shared" si="415"/>
        <v>0</v>
      </c>
      <c r="AZ37" s="47">
        <f t="shared" si="415"/>
        <v>0</v>
      </c>
      <c r="BA37" s="54">
        <f t="shared" ref="BA37" si="475">+BB37+BF37+BJ37+BN37</f>
        <v>0</v>
      </c>
      <c r="BB37" s="52">
        <f t="shared" ref="BB37:BB39" si="476">+BC37+BD37+BE37</f>
        <v>0</v>
      </c>
      <c r="BC37" s="21"/>
      <c r="BD37" s="21"/>
      <c r="BE37" s="21"/>
      <c r="BF37" s="21">
        <f t="shared" ref="BF37:BF38" si="477">+BG37+BH37+BI37</f>
        <v>0</v>
      </c>
      <c r="BG37" s="21"/>
      <c r="BH37" s="21"/>
      <c r="BI37" s="21"/>
      <c r="BJ37" s="21">
        <f t="shared" ref="BJ37:BJ38" si="478">+BK37+BL37+BM37</f>
        <v>0</v>
      </c>
      <c r="BK37" s="21"/>
      <c r="BL37" s="21"/>
      <c r="BM37" s="21"/>
      <c r="BN37" s="21">
        <f t="shared" ref="BN37:BN38" si="479">+BO37+BP37+BQ37</f>
        <v>0</v>
      </c>
      <c r="BO37" s="21"/>
      <c r="BP37" s="21"/>
      <c r="BQ37" s="48"/>
      <c r="BR37" s="54">
        <f t="shared" ref="BR37" si="480">+BS37+BW37+CA37+CE37</f>
        <v>0</v>
      </c>
      <c r="BS37" s="52">
        <f t="shared" ref="BS37:BS39" si="481">+BT37+BU37+BV37</f>
        <v>0</v>
      </c>
      <c r="BT37" s="21"/>
      <c r="BU37" s="21"/>
      <c r="BV37" s="21"/>
      <c r="BW37" s="21">
        <f t="shared" ref="BW37:BW38" si="482">+BX37+BY37+BZ37</f>
        <v>0</v>
      </c>
      <c r="BX37" s="21"/>
      <c r="BY37" s="21"/>
      <c r="BZ37" s="21"/>
      <c r="CA37" s="31">
        <f t="shared" si="47"/>
        <v>0</v>
      </c>
      <c r="CB37" s="21"/>
      <c r="CC37" s="21"/>
      <c r="CD37" s="21"/>
      <c r="CE37" s="31">
        <f t="shared" si="48"/>
        <v>0</v>
      </c>
      <c r="CF37" s="21"/>
      <c r="CG37" s="21"/>
      <c r="CH37" s="48"/>
      <c r="CI37" s="54">
        <f t="shared" ref="CI37" si="483">+CJ37+CN37+CR37+CV37</f>
        <v>0</v>
      </c>
      <c r="CJ37" s="52">
        <f t="shared" ref="CJ37:CJ39" si="484">+CK37+CL37+CM37</f>
        <v>0</v>
      </c>
      <c r="CK37" s="21"/>
      <c r="CL37" s="21"/>
      <c r="CM37" s="21"/>
      <c r="CN37" s="21">
        <f t="shared" ref="CN37:CN38" si="485">+CO37+CP37+CQ37</f>
        <v>0</v>
      </c>
      <c r="CO37" s="21"/>
      <c r="CP37" s="21"/>
      <c r="CQ37" s="21"/>
      <c r="CR37" s="21">
        <f t="shared" ref="CR37:CR38" si="486">+CS37+CT37+CU37</f>
        <v>0</v>
      </c>
      <c r="CS37" s="21"/>
      <c r="CT37" s="21"/>
      <c r="CU37" s="21"/>
      <c r="CV37" s="21">
        <f t="shared" ref="CV37:CV38" si="487">+CW37+CX37+CY37</f>
        <v>0</v>
      </c>
      <c r="CW37" s="21"/>
      <c r="CX37" s="21"/>
      <c r="CY37" s="48"/>
      <c r="CZ37" s="54">
        <f t="shared" ref="CZ37" si="488">+DA37+DE37+DI37+DM37</f>
        <v>0</v>
      </c>
      <c r="DA37" s="52">
        <f t="shared" ref="DA37:DA38" si="489">+DB37+DC37+DD37</f>
        <v>0</v>
      </c>
      <c r="DB37" s="21"/>
      <c r="DC37" s="21"/>
      <c r="DD37" s="21"/>
      <c r="DE37" s="21">
        <f t="shared" ref="DE37:DE38" si="490">+DF37+DG37+DH37</f>
        <v>0</v>
      </c>
      <c r="DF37" s="21"/>
      <c r="DG37" s="21"/>
      <c r="DH37" s="21"/>
      <c r="DI37" s="21">
        <f t="shared" ref="DI37:DI38" si="491">+DJ37+DK37+DL37</f>
        <v>0</v>
      </c>
      <c r="DJ37" s="21"/>
      <c r="DK37" s="21"/>
      <c r="DL37" s="21"/>
      <c r="DM37" s="21">
        <f t="shared" ref="DM37:DM38" si="492">+DN37+DO37+DP37</f>
        <v>0</v>
      </c>
      <c r="DN37" s="21"/>
      <c r="DO37" s="21"/>
      <c r="DP37" s="48"/>
      <c r="DQ37" s="54">
        <f t="shared" ref="DQ37" si="493">+DR37+DV37+DZ37+ED37</f>
        <v>0</v>
      </c>
      <c r="DR37" s="52">
        <f t="shared" ref="DR37:DR39" si="494">+DS37+DT37+DU37</f>
        <v>0</v>
      </c>
      <c r="DS37" s="21"/>
      <c r="DT37" s="21"/>
      <c r="DU37" s="21"/>
      <c r="DV37" s="21">
        <f t="shared" ref="DV37:DV38" si="495">+DW37+DX37+DY37</f>
        <v>0</v>
      </c>
      <c r="DW37" s="21"/>
      <c r="DX37" s="21"/>
      <c r="DY37" s="21"/>
      <c r="DZ37" s="21">
        <f t="shared" ref="DZ37:DZ38" si="496">+EA37+EB37+EC37</f>
        <v>0</v>
      </c>
      <c r="EA37" s="21"/>
      <c r="EB37" s="21"/>
      <c r="EC37" s="21"/>
      <c r="ED37" s="21">
        <f t="shared" ref="ED37:ED38" si="497">+EE37+EF37+EG37</f>
        <v>0</v>
      </c>
      <c r="EE37" s="21"/>
      <c r="EF37" s="21"/>
      <c r="EG37" s="48"/>
      <c r="EH37" s="54">
        <f t="shared" ref="EH37" si="498">+EI37+EM37+EQ37+EU37</f>
        <v>0</v>
      </c>
      <c r="EI37" s="52">
        <f t="shared" ref="EI37:EI39" si="499">+EJ37+EK37+EL37</f>
        <v>0</v>
      </c>
      <c r="EJ37" s="21"/>
      <c r="EK37" s="21"/>
      <c r="EL37" s="21"/>
      <c r="EM37" s="21">
        <f t="shared" ref="EM37:EM38" si="500">+EN37+EO37+EP37</f>
        <v>0</v>
      </c>
      <c r="EN37" s="21"/>
      <c r="EO37" s="21"/>
      <c r="EP37" s="21"/>
      <c r="EQ37" s="21">
        <f t="shared" ref="EQ37:EQ38" si="501">+ER37+ES37+ET37</f>
        <v>0</v>
      </c>
      <c r="ER37" s="21"/>
      <c r="ES37" s="21"/>
      <c r="ET37" s="21"/>
      <c r="EU37" s="21">
        <f t="shared" ref="EU37:EU38" si="502">+EV37+EW37+EX37</f>
        <v>0</v>
      </c>
      <c r="EV37" s="21"/>
      <c r="EW37" s="21"/>
      <c r="EX37" s="48"/>
      <c r="EY37" s="54">
        <f t="shared" ref="EY37" si="503">+EZ37+FD37+FH37+FL37</f>
        <v>0</v>
      </c>
      <c r="EZ37" s="52">
        <f t="shared" ref="EZ37:EZ39" si="504">+FA37+FB37+FC37</f>
        <v>0</v>
      </c>
      <c r="FA37" s="21"/>
      <c r="FB37" s="21"/>
      <c r="FC37" s="21"/>
      <c r="FD37" s="21">
        <f t="shared" ref="FD37:FD38" si="505">+FE37+FF37+FG37</f>
        <v>0</v>
      </c>
      <c r="FE37" s="21"/>
      <c r="FF37" s="21"/>
      <c r="FG37" s="21"/>
      <c r="FH37" s="21">
        <f t="shared" ref="FH37:FH38" si="506">+FI37+FJ37+FK37</f>
        <v>0</v>
      </c>
      <c r="FI37" s="21"/>
      <c r="FJ37" s="21"/>
      <c r="FK37" s="21"/>
      <c r="FL37" s="21">
        <f t="shared" ref="FL37:FL38" si="507">+FM37+FN37+FO37</f>
        <v>0</v>
      </c>
      <c r="FM37" s="21"/>
      <c r="FN37" s="21"/>
      <c r="FO37" s="48"/>
      <c r="FP37" s="54">
        <f t="shared" ref="FP37" si="508">+FQ37+FU37+FY37+GC37</f>
        <v>0</v>
      </c>
      <c r="FQ37" s="52">
        <f t="shared" ref="FQ37:FQ39" si="509">+FR37+FS37+FT37</f>
        <v>0</v>
      </c>
      <c r="FR37" s="21"/>
      <c r="FS37" s="21"/>
      <c r="FT37" s="21"/>
      <c r="FU37" s="21">
        <f t="shared" ref="FU37:FU38" si="510">+FV37+FW37+FX37</f>
        <v>0</v>
      </c>
      <c r="FV37" s="21"/>
      <c r="FW37" s="21"/>
      <c r="FX37" s="21"/>
      <c r="FY37" s="21">
        <f t="shared" ref="FY37:FY38" si="511">+FZ37+GA37+GB37</f>
        <v>0</v>
      </c>
      <c r="FZ37" s="21"/>
      <c r="GA37" s="21"/>
      <c r="GB37" s="21"/>
      <c r="GC37" s="21">
        <f t="shared" ref="GC37:GC38" si="512">+GD37+GE37+GF37</f>
        <v>0</v>
      </c>
      <c r="GD37" s="21"/>
      <c r="GE37" s="21"/>
      <c r="GF37" s="48"/>
      <c r="GG37" s="54">
        <f t="shared" ref="GG37" si="513">+GH37+GL37+GP37+GT37</f>
        <v>0</v>
      </c>
      <c r="GH37" s="52">
        <f t="shared" ref="GH37:GH39" si="514">+GI37+GJ37+GK37</f>
        <v>0</v>
      </c>
      <c r="GI37" s="21"/>
      <c r="GJ37" s="21"/>
      <c r="GK37" s="21"/>
      <c r="GL37" s="21">
        <f t="shared" ref="GL37:GL38" si="515">+GM37+GN37+GO37</f>
        <v>0</v>
      </c>
      <c r="GM37" s="21"/>
      <c r="GN37" s="21"/>
      <c r="GO37" s="21"/>
      <c r="GP37" s="21">
        <f t="shared" ref="GP37:GP38" si="516">+GQ37+GR37+GS37</f>
        <v>0</v>
      </c>
      <c r="GQ37" s="21"/>
      <c r="GR37" s="21"/>
      <c r="GS37" s="21"/>
      <c r="GT37" s="21">
        <f t="shared" ref="GT37:GT38" si="517">+GU37+GV37+GW37</f>
        <v>0</v>
      </c>
      <c r="GU37" s="21"/>
      <c r="GV37" s="21"/>
      <c r="GW37" s="21"/>
    </row>
    <row r="38" spans="1:205" s="12" customFormat="1" ht="15.75" customHeight="1" thickBot="1">
      <c r="A38" s="77" t="s">
        <v>47</v>
      </c>
      <c r="B38" s="54">
        <f t="shared" si="14"/>
        <v>532</v>
      </c>
      <c r="C38" s="54">
        <f t="shared" si="15"/>
        <v>107</v>
      </c>
      <c r="D38" s="52">
        <f t="shared" si="16"/>
        <v>21</v>
      </c>
      <c r="E38" s="21">
        <f t="shared" si="17"/>
        <v>46</v>
      </c>
      <c r="F38" s="48">
        <f t="shared" si="18"/>
        <v>40</v>
      </c>
      <c r="G38" s="54">
        <f t="shared" si="19"/>
        <v>111</v>
      </c>
      <c r="H38" s="52">
        <f t="shared" si="20"/>
        <v>34</v>
      </c>
      <c r="I38" s="21">
        <f t="shared" si="21"/>
        <v>30</v>
      </c>
      <c r="J38" s="48">
        <f t="shared" si="22"/>
        <v>47</v>
      </c>
      <c r="K38" s="54">
        <f t="shared" si="23"/>
        <v>121</v>
      </c>
      <c r="L38" s="52">
        <f t="shared" si="24"/>
        <v>44</v>
      </c>
      <c r="M38" s="21">
        <f t="shared" si="25"/>
        <v>32</v>
      </c>
      <c r="N38" s="48">
        <f t="shared" si="26"/>
        <v>45</v>
      </c>
      <c r="O38" s="54">
        <f t="shared" si="27"/>
        <v>193</v>
      </c>
      <c r="P38" s="52">
        <f t="shared" si="28"/>
        <v>64</v>
      </c>
      <c r="Q38" s="21">
        <f t="shared" si="29"/>
        <v>70</v>
      </c>
      <c r="R38" s="21">
        <f t="shared" si="30"/>
        <v>59</v>
      </c>
      <c r="S38" s="72">
        <f t="shared" si="31"/>
        <v>0</v>
      </c>
      <c r="T38" s="63">
        <f t="shared" si="32"/>
        <v>0</v>
      </c>
      <c r="U38" s="21"/>
      <c r="V38" s="21"/>
      <c r="W38" s="21">
        <v>0</v>
      </c>
      <c r="X38" s="31">
        <f t="shared" si="33"/>
        <v>0</v>
      </c>
      <c r="Y38" s="21"/>
      <c r="Z38" s="21"/>
      <c r="AA38" s="21">
        <v>0</v>
      </c>
      <c r="AB38" s="31">
        <f t="shared" si="34"/>
        <v>0</v>
      </c>
      <c r="AC38" s="21"/>
      <c r="AD38" s="21"/>
      <c r="AE38" s="21"/>
      <c r="AF38" s="31">
        <f t="shared" si="35"/>
        <v>0</v>
      </c>
      <c r="AG38" s="21">
        <v>0</v>
      </c>
      <c r="AH38" s="21"/>
      <c r="AI38" s="48"/>
      <c r="AJ38" s="54">
        <f t="shared" si="36"/>
        <v>532</v>
      </c>
      <c r="AK38" s="63">
        <f t="shared" si="37"/>
        <v>107</v>
      </c>
      <c r="AL38" s="20">
        <f t="shared" si="74"/>
        <v>21</v>
      </c>
      <c r="AM38" s="20">
        <f t="shared" si="74"/>
        <v>46</v>
      </c>
      <c r="AN38" s="20">
        <f t="shared" si="74"/>
        <v>40</v>
      </c>
      <c r="AO38" s="31">
        <f t="shared" si="38"/>
        <v>111</v>
      </c>
      <c r="AP38" s="20">
        <f t="shared" si="413"/>
        <v>34</v>
      </c>
      <c r="AQ38" s="20">
        <f t="shared" si="413"/>
        <v>30</v>
      </c>
      <c r="AR38" s="20">
        <f t="shared" si="413"/>
        <v>47</v>
      </c>
      <c r="AS38" s="31">
        <f t="shared" si="40"/>
        <v>121</v>
      </c>
      <c r="AT38" s="20">
        <f t="shared" si="414"/>
        <v>44</v>
      </c>
      <c r="AU38" s="20">
        <f t="shared" si="414"/>
        <v>32</v>
      </c>
      <c r="AV38" s="20">
        <f t="shared" si="414"/>
        <v>45</v>
      </c>
      <c r="AW38" s="31">
        <f t="shared" si="41"/>
        <v>193</v>
      </c>
      <c r="AX38" s="20">
        <f t="shared" si="415"/>
        <v>64</v>
      </c>
      <c r="AY38" s="20">
        <f t="shared" si="415"/>
        <v>70</v>
      </c>
      <c r="AZ38" s="47">
        <f>BQ38+CH38+CY38+DP38+EG38+EX38+FO38+GF38+GW38</f>
        <v>59</v>
      </c>
      <c r="BA38" s="58">
        <f>+BB38+BF38+BJ38+BN38</f>
        <v>264</v>
      </c>
      <c r="BB38" s="50">
        <f t="shared" si="476"/>
        <v>38</v>
      </c>
      <c r="BC38" s="21">
        <v>10</v>
      </c>
      <c r="BD38" s="21">
        <v>18</v>
      </c>
      <c r="BE38" s="21">
        <v>10</v>
      </c>
      <c r="BF38" s="39">
        <f t="shared" si="477"/>
        <v>40</v>
      </c>
      <c r="BG38" s="21">
        <v>10</v>
      </c>
      <c r="BH38" s="21">
        <v>10</v>
      </c>
      <c r="BI38" s="21">
        <v>20</v>
      </c>
      <c r="BJ38" s="39">
        <f t="shared" si="478"/>
        <v>75</v>
      </c>
      <c r="BK38" s="21">
        <v>25</v>
      </c>
      <c r="BL38" s="21">
        <v>20</v>
      </c>
      <c r="BM38" s="21">
        <v>30</v>
      </c>
      <c r="BN38" s="39">
        <f t="shared" si="479"/>
        <v>111</v>
      </c>
      <c r="BO38" s="21">
        <v>40</v>
      </c>
      <c r="BP38" s="21">
        <v>41</v>
      </c>
      <c r="BQ38" s="48">
        <v>30</v>
      </c>
      <c r="BR38" s="66">
        <f>+BS38+BW38+CA38+CE38</f>
        <v>39</v>
      </c>
      <c r="BS38" s="50">
        <f t="shared" si="481"/>
        <v>17</v>
      </c>
      <c r="BT38" s="21"/>
      <c r="BU38" s="21">
        <v>7</v>
      </c>
      <c r="BV38" s="21">
        <v>10</v>
      </c>
      <c r="BW38" s="39">
        <f t="shared" si="482"/>
        <v>8</v>
      </c>
      <c r="BX38" s="21">
        <v>5</v>
      </c>
      <c r="BY38" s="21">
        <v>3</v>
      </c>
      <c r="BZ38" s="21">
        <v>0</v>
      </c>
      <c r="CA38" s="31">
        <f t="shared" si="47"/>
        <v>9</v>
      </c>
      <c r="CB38" s="21">
        <v>3</v>
      </c>
      <c r="CC38" s="21">
        <v>3</v>
      </c>
      <c r="CD38" s="21">
        <v>3</v>
      </c>
      <c r="CE38" s="31">
        <f t="shared" si="48"/>
        <v>5</v>
      </c>
      <c r="CF38" s="21">
        <v>1</v>
      </c>
      <c r="CG38" s="21">
        <v>1</v>
      </c>
      <c r="CH38" s="48">
        <v>3</v>
      </c>
      <c r="CI38" s="66">
        <f>+CJ38+CN38+CR38+CV38</f>
        <v>80</v>
      </c>
      <c r="CJ38" s="50">
        <f t="shared" si="484"/>
        <v>13</v>
      </c>
      <c r="CK38" s="21">
        <v>5</v>
      </c>
      <c r="CL38" s="21">
        <v>3</v>
      </c>
      <c r="CM38" s="21">
        <v>5</v>
      </c>
      <c r="CN38" s="39">
        <f t="shared" si="485"/>
        <v>30</v>
      </c>
      <c r="CO38" s="21">
        <v>5</v>
      </c>
      <c r="CP38" s="21">
        <v>8</v>
      </c>
      <c r="CQ38" s="21">
        <v>17</v>
      </c>
      <c r="CR38" s="39">
        <f t="shared" si="486"/>
        <v>6</v>
      </c>
      <c r="CS38" s="21">
        <v>6</v>
      </c>
      <c r="CT38" s="21">
        <v>0</v>
      </c>
      <c r="CU38" s="21">
        <v>0</v>
      </c>
      <c r="CV38" s="39">
        <f t="shared" si="487"/>
        <v>31</v>
      </c>
      <c r="CW38" s="43">
        <v>10</v>
      </c>
      <c r="CX38" s="21">
        <f>5+6</f>
        <v>11</v>
      </c>
      <c r="CY38" s="48">
        <v>10</v>
      </c>
      <c r="CZ38" s="54">
        <f>+DA38+DE38+DI38+DM38</f>
        <v>51</v>
      </c>
      <c r="DA38" s="52">
        <f t="shared" si="489"/>
        <v>7</v>
      </c>
      <c r="DB38" s="21">
        <v>1</v>
      </c>
      <c r="DC38" s="21">
        <v>3</v>
      </c>
      <c r="DD38" s="21">
        <v>3</v>
      </c>
      <c r="DE38" s="21">
        <f t="shared" si="490"/>
        <v>4</v>
      </c>
      <c r="DF38" s="21">
        <v>4</v>
      </c>
      <c r="DG38" s="21">
        <v>0</v>
      </c>
      <c r="DH38" s="21">
        <v>0</v>
      </c>
      <c r="DI38" s="21">
        <f t="shared" si="491"/>
        <v>15</v>
      </c>
      <c r="DJ38" s="21">
        <v>6</v>
      </c>
      <c r="DK38" s="21">
        <v>4</v>
      </c>
      <c r="DL38" s="21">
        <v>5</v>
      </c>
      <c r="DM38" s="21">
        <f t="shared" si="492"/>
        <v>25</v>
      </c>
      <c r="DN38" s="21">
        <v>7</v>
      </c>
      <c r="DO38" s="21">
        <v>8</v>
      </c>
      <c r="DP38" s="48">
        <v>10</v>
      </c>
      <c r="DQ38" s="54">
        <f>+DR38+DV38+DZ38+ED38</f>
        <v>28</v>
      </c>
      <c r="DR38" s="52">
        <f t="shared" si="494"/>
        <v>9</v>
      </c>
      <c r="DS38" s="21">
        <v>2</v>
      </c>
      <c r="DT38" s="21">
        <v>4</v>
      </c>
      <c r="DU38" s="21">
        <v>3</v>
      </c>
      <c r="DV38" s="21">
        <f t="shared" si="495"/>
        <v>9</v>
      </c>
      <c r="DW38" s="21">
        <v>3</v>
      </c>
      <c r="DX38" s="21">
        <v>3</v>
      </c>
      <c r="DY38" s="21">
        <v>3</v>
      </c>
      <c r="DZ38" s="21">
        <f t="shared" si="496"/>
        <v>4</v>
      </c>
      <c r="EA38" s="21">
        <v>0</v>
      </c>
      <c r="EB38" s="21">
        <v>2</v>
      </c>
      <c r="EC38" s="21">
        <v>2</v>
      </c>
      <c r="ED38" s="21">
        <f t="shared" si="497"/>
        <v>6</v>
      </c>
      <c r="EE38" s="21">
        <v>2</v>
      </c>
      <c r="EF38" s="21">
        <v>2</v>
      </c>
      <c r="EG38" s="48">
        <v>2</v>
      </c>
      <c r="EH38" s="54">
        <f>+EI38+EM38+EQ38+EU38</f>
        <v>18</v>
      </c>
      <c r="EI38" s="52">
        <f t="shared" si="499"/>
        <v>5</v>
      </c>
      <c r="EJ38" s="21">
        <v>1</v>
      </c>
      <c r="EK38" s="21">
        <v>2</v>
      </c>
      <c r="EL38" s="21">
        <v>2</v>
      </c>
      <c r="EM38" s="21">
        <f t="shared" si="500"/>
        <v>5</v>
      </c>
      <c r="EN38" s="21">
        <v>2</v>
      </c>
      <c r="EO38" s="21">
        <v>1</v>
      </c>
      <c r="EP38" s="21">
        <v>2</v>
      </c>
      <c r="EQ38" s="21">
        <f t="shared" si="501"/>
        <v>1</v>
      </c>
      <c r="ER38" s="21">
        <v>1</v>
      </c>
      <c r="ES38" s="21">
        <v>0</v>
      </c>
      <c r="ET38" s="21">
        <v>0</v>
      </c>
      <c r="EU38" s="21">
        <f t="shared" si="502"/>
        <v>7</v>
      </c>
      <c r="EV38" s="21"/>
      <c r="EW38" s="21">
        <v>3</v>
      </c>
      <c r="EX38" s="48">
        <v>4</v>
      </c>
      <c r="EY38" s="54">
        <f>+EZ38+FD38+FH38+FL38</f>
        <v>20</v>
      </c>
      <c r="EZ38" s="52">
        <f t="shared" si="504"/>
        <v>5</v>
      </c>
      <c r="FA38" s="21">
        <v>1</v>
      </c>
      <c r="FB38" s="21">
        <v>2</v>
      </c>
      <c r="FC38" s="21">
        <v>2</v>
      </c>
      <c r="FD38" s="21">
        <f t="shared" si="505"/>
        <v>6</v>
      </c>
      <c r="FE38" s="21">
        <v>2</v>
      </c>
      <c r="FF38" s="21">
        <v>2</v>
      </c>
      <c r="FG38" s="21">
        <v>2</v>
      </c>
      <c r="FH38" s="21">
        <f t="shared" si="506"/>
        <v>6</v>
      </c>
      <c r="FI38" s="21">
        <v>2</v>
      </c>
      <c r="FJ38" s="21">
        <v>2</v>
      </c>
      <c r="FK38" s="21">
        <v>2</v>
      </c>
      <c r="FL38" s="21">
        <f t="shared" si="507"/>
        <v>3</v>
      </c>
      <c r="FM38" s="21">
        <v>2</v>
      </c>
      <c r="FN38" s="21">
        <v>1</v>
      </c>
      <c r="FO38" s="48">
        <v>0</v>
      </c>
      <c r="FP38" s="54">
        <f>+FQ38+FU38+FY38+GC38</f>
        <v>20</v>
      </c>
      <c r="FQ38" s="52">
        <f t="shared" si="509"/>
        <v>5</v>
      </c>
      <c r="FR38" s="21">
        <v>1</v>
      </c>
      <c r="FS38" s="21">
        <v>2</v>
      </c>
      <c r="FT38" s="21">
        <v>2</v>
      </c>
      <c r="FU38" s="21">
        <f t="shared" si="510"/>
        <v>5</v>
      </c>
      <c r="FV38" s="21">
        <v>3</v>
      </c>
      <c r="FW38" s="21">
        <v>2</v>
      </c>
      <c r="FX38" s="21">
        <v>0</v>
      </c>
      <c r="FY38" s="21">
        <f t="shared" si="511"/>
        <v>5</v>
      </c>
      <c r="FZ38" s="21">
        <v>1</v>
      </c>
      <c r="GA38" s="21">
        <v>1</v>
      </c>
      <c r="GB38" s="21">
        <v>3</v>
      </c>
      <c r="GC38" s="21">
        <f t="shared" si="512"/>
        <v>5</v>
      </c>
      <c r="GD38" s="21">
        <v>2</v>
      </c>
      <c r="GE38" s="21">
        <v>3</v>
      </c>
      <c r="GF38" s="48"/>
      <c r="GG38" s="54">
        <f>+GH38+GL38+GP38+GT38</f>
        <v>12</v>
      </c>
      <c r="GH38" s="52">
        <f t="shared" si="514"/>
        <v>8</v>
      </c>
      <c r="GI38" s="21">
        <v>0</v>
      </c>
      <c r="GJ38" s="21">
        <v>5</v>
      </c>
      <c r="GK38" s="21">
        <v>3</v>
      </c>
      <c r="GL38" s="21">
        <f t="shared" si="515"/>
        <v>4</v>
      </c>
      <c r="GM38" s="21">
        <v>0</v>
      </c>
      <c r="GN38" s="21">
        <v>1</v>
      </c>
      <c r="GO38" s="21">
        <v>3</v>
      </c>
      <c r="GP38" s="21">
        <f t="shared" si="516"/>
        <v>0</v>
      </c>
      <c r="GQ38" s="21">
        <v>0</v>
      </c>
      <c r="GR38" s="21"/>
      <c r="GS38" s="21">
        <v>0</v>
      </c>
      <c r="GT38" s="21">
        <f t="shared" si="517"/>
        <v>0</v>
      </c>
      <c r="GU38" s="21"/>
      <c r="GV38" s="21"/>
      <c r="GW38" s="21"/>
    </row>
    <row r="39" spans="1:205" ht="34.5" customHeight="1" thickBot="1">
      <c r="A39" s="89" t="s">
        <v>38</v>
      </c>
      <c r="B39" s="80">
        <f t="shared" si="14"/>
        <v>46231</v>
      </c>
      <c r="C39" s="84">
        <f t="shared" si="15"/>
        <v>8829</v>
      </c>
      <c r="D39" s="83">
        <f t="shared" si="16"/>
        <v>1846</v>
      </c>
      <c r="E39" s="75">
        <f t="shared" si="17"/>
        <v>2290</v>
      </c>
      <c r="F39" s="81">
        <f t="shared" si="18"/>
        <v>4693</v>
      </c>
      <c r="G39" s="84">
        <f t="shared" si="19"/>
        <v>11512</v>
      </c>
      <c r="H39" s="83">
        <f t="shared" si="20"/>
        <v>3191</v>
      </c>
      <c r="I39" s="75">
        <f t="shared" si="21"/>
        <v>2866</v>
      </c>
      <c r="J39" s="81">
        <f t="shared" si="22"/>
        <v>5455</v>
      </c>
      <c r="K39" s="84">
        <f t="shared" si="23"/>
        <v>9111</v>
      </c>
      <c r="L39" s="83">
        <f t="shared" si="24"/>
        <v>2627</v>
      </c>
      <c r="M39" s="75">
        <f t="shared" si="25"/>
        <v>1498</v>
      </c>
      <c r="N39" s="81">
        <f t="shared" si="26"/>
        <v>4986</v>
      </c>
      <c r="O39" s="84">
        <f t="shared" si="27"/>
        <v>16779</v>
      </c>
      <c r="P39" s="83">
        <f t="shared" si="28"/>
        <v>4405</v>
      </c>
      <c r="Q39" s="75">
        <f t="shared" si="29"/>
        <v>5446</v>
      </c>
      <c r="R39" s="75">
        <f t="shared" si="30"/>
        <v>6928</v>
      </c>
      <c r="S39" s="73">
        <f t="shared" si="31"/>
        <v>42604</v>
      </c>
      <c r="T39" s="63">
        <f t="shared" ref="T39" si="518">+U39+V39+W39</f>
        <v>8391</v>
      </c>
      <c r="U39" s="31">
        <f t="shared" ref="U39:AI39" si="519">+U10+U26</f>
        <v>1773</v>
      </c>
      <c r="V39" s="31">
        <f t="shared" si="519"/>
        <v>2131</v>
      </c>
      <c r="W39" s="31">
        <f t="shared" si="519"/>
        <v>4487</v>
      </c>
      <c r="X39" s="31">
        <f t="shared" si="519"/>
        <v>10723</v>
      </c>
      <c r="Y39" s="31">
        <f t="shared" si="519"/>
        <v>2988</v>
      </c>
      <c r="Z39" s="31">
        <f t="shared" si="519"/>
        <v>2653</v>
      </c>
      <c r="AA39" s="31">
        <f t="shared" si="519"/>
        <v>5082</v>
      </c>
      <c r="AB39" s="31">
        <f t="shared" si="519"/>
        <v>8399</v>
      </c>
      <c r="AC39" s="31">
        <f t="shared" si="519"/>
        <v>2408</v>
      </c>
      <c r="AD39" s="31">
        <f t="shared" si="519"/>
        <v>1357</v>
      </c>
      <c r="AE39" s="31">
        <f t="shared" si="519"/>
        <v>4634</v>
      </c>
      <c r="AF39" s="31">
        <f t="shared" si="519"/>
        <v>15091</v>
      </c>
      <c r="AG39" s="31">
        <f t="shared" si="519"/>
        <v>4055</v>
      </c>
      <c r="AH39" s="31">
        <f t="shared" si="519"/>
        <v>4852</v>
      </c>
      <c r="AI39" s="45">
        <f t="shared" si="519"/>
        <v>6184</v>
      </c>
      <c r="AJ39" s="64">
        <f t="shared" si="36"/>
        <v>3627</v>
      </c>
      <c r="AK39" s="63">
        <f t="shared" si="37"/>
        <v>438</v>
      </c>
      <c r="AL39" s="31">
        <f t="shared" ref="AL39:BA39" si="520">+AL10+AL26</f>
        <v>73</v>
      </c>
      <c r="AM39" s="31">
        <f t="shared" si="520"/>
        <v>159</v>
      </c>
      <c r="AN39" s="31">
        <f t="shared" si="520"/>
        <v>206</v>
      </c>
      <c r="AO39" s="31">
        <f t="shared" si="38"/>
        <v>789</v>
      </c>
      <c r="AP39" s="31">
        <f t="shared" si="520"/>
        <v>203</v>
      </c>
      <c r="AQ39" s="31">
        <f t="shared" si="520"/>
        <v>213</v>
      </c>
      <c r="AR39" s="31">
        <f t="shared" si="520"/>
        <v>373</v>
      </c>
      <c r="AS39" s="31">
        <f t="shared" si="40"/>
        <v>712</v>
      </c>
      <c r="AT39" s="31">
        <f t="shared" si="520"/>
        <v>219</v>
      </c>
      <c r="AU39" s="31">
        <f t="shared" si="520"/>
        <v>141</v>
      </c>
      <c r="AV39" s="31">
        <f t="shared" si="520"/>
        <v>352</v>
      </c>
      <c r="AW39" s="31">
        <f t="shared" si="41"/>
        <v>1688</v>
      </c>
      <c r="AX39" s="31">
        <f t="shared" si="520"/>
        <v>350</v>
      </c>
      <c r="AY39" s="31">
        <f t="shared" si="520"/>
        <v>594</v>
      </c>
      <c r="AZ39" s="45">
        <f t="shared" si="520"/>
        <v>744</v>
      </c>
      <c r="BA39" s="57">
        <f t="shared" si="520"/>
        <v>2157</v>
      </c>
      <c r="BB39" s="50">
        <f t="shared" si="476"/>
        <v>243</v>
      </c>
      <c r="BC39" s="31">
        <f t="shared" ref="BC39:BQ39" si="521">+BC10+BC26</f>
        <v>40</v>
      </c>
      <c r="BD39" s="31">
        <f t="shared" si="521"/>
        <v>93</v>
      </c>
      <c r="BE39" s="31">
        <f t="shared" si="521"/>
        <v>110</v>
      </c>
      <c r="BF39" s="39">
        <f t="shared" si="521"/>
        <v>455</v>
      </c>
      <c r="BG39" s="31">
        <f t="shared" si="521"/>
        <v>120</v>
      </c>
      <c r="BH39" s="31">
        <f t="shared" si="521"/>
        <v>131</v>
      </c>
      <c r="BI39" s="31">
        <f t="shared" si="521"/>
        <v>204</v>
      </c>
      <c r="BJ39" s="39">
        <f t="shared" si="521"/>
        <v>407</v>
      </c>
      <c r="BK39" s="31">
        <f t="shared" si="521"/>
        <v>130</v>
      </c>
      <c r="BL39" s="31">
        <f t="shared" si="521"/>
        <v>77</v>
      </c>
      <c r="BM39" s="31">
        <f t="shared" si="521"/>
        <v>200</v>
      </c>
      <c r="BN39" s="39">
        <f t="shared" si="521"/>
        <v>1052</v>
      </c>
      <c r="BO39" s="31">
        <f t="shared" si="521"/>
        <v>215</v>
      </c>
      <c r="BP39" s="31">
        <f t="shared" si="521"/>
        <v>326</v>
      </c>
      <c r="BQ39" s="45">
        <f t="shared" si="521"/>
        <v>511</v>
      </c>
      <c r="BR39" s="66">
        <f>+BS39+BW39+CA39+CE39</f>
        <v>357</v>
      </c>
      <c r="BS39" s="63">
        <f t="shared" si="481"/>
        <v>42</v>
      </c>
      <c r="BT39" s="31">
        <f t="shared" ref="BT39:CH39" si="522">+BT10+BT26</f>
        <v>4</v>
      </c>
      <c r="BU39" s="31">
        <f t="shared" si="522"/>
        <v>14</v>
      </c>
      <c r="BV39" s="31">
        <f t="shared" si="522"/>
        <v>24</v>
      </c>
      <c r="BW39" s="31">
        <f t="shared" si="522"/>
        <v>72</v>
      </c>
      <c r="BX39" s="31">
        <f t="shared" si="522"/>
        <v>19</v>
      </c>
      <c r="BY39" s="31">
        <f t="shared" si="522"/>
        <v>17</v>
      </c>
      <c r="BZ39" s="31">
        <f t="shared" si="522"/>
        <v>36</v>
      </c>
      <c r="CA39" s="31">
        <f t="shared" si="47"/>
        <v>65</v>
      </c>
      <c r="CB39" s="31">
        <f t="shared" si="522"/>
        <v>21</v>
      </c>
      <c r="CC39" s="31">
        <f t="shared" si="522"/>
        <v>21</v>
      </c>
      <c r="CD39" s="31">
        <f t="shared" si="522"/>
        <v>23</v>
      </c>
      <c r="CE39" s="31">
        <f t="shared" si="48"/>
        <v>178</v>
      </c>
      <c r="CF39" s="31">
        <f t="shared" si="522"/>
        <v>24</v>
      </c>
      <c r="CG39" s="31">
        <f t="shared" si="522"/>
        <v>112</v>
      </c>
      <c r="CH39" s="45">
        <f t="shared" si="522"/>
        <v>42</v>
      </c>
      <c r="CI39" s="68">
        <f>CJ39+CN39+CR39+CV39</f>
        <v>267</v>
      </c>
      <c r="CJ39" s="63">
        <f t="shared" si="484"/>
        <v>36</v>
      </c>
      <c r="CK39" s="21">
        <f t="shared" ref="CK39:CZ39" si="523">+CK10+CK26</f>
        <v>9</v>
      </c>
      <c r="CL39" s="21">
        <f t="shared" si="523"/>
        <v>10</v>
      </c>
      <c r="CM39" s="21">
        <f t="shared" si="523"/>
        <v>17</v>
      </c>
      <c r="CN39" s="31">
        <f t="shared" si="523"/>
        <v>77</v>
      </c>
      <c r="CO39" s="21">
        <f t="shared" si="523"/>
        <v>15</v>
      </c>
      <c r="CP39" s="21">
        <f t="shared" si="523"/>
        <v>21</v>
      </c>
      <c r="CQ39" s="21">
        <f t="shared" si="523"/>
        <v>41</v>
      </c>
      <c r="CR39" s="31">
        <f t="shared" si="523"/>
        <v>48</v>
      </c>
      <c r="CS39" s="21">
        <f t="shared" si="523"/>
        <v>15</v>
      </c>
      <c r="CT39" s="21">
        <f t="shared" si="523"/>
        <v>4</v>
      </c>
      <c r="CU39" s="21">
        <f t="shared" si="523"/>
        <v>29</v>
      </c>
      <c r="CV39" s="31">
        <f t="shared" si="523"/>
        <v>106</v>
      </c>
      <c r="CW39" s="21">
        <f t="shared" si="523"/>
        <v>26</v>
      </c>
      <c r="CX39" s="21">
        <f t="shared" si="523"/>
        <v>48</v>
      </c>
      <c r="CY39" s="48">
        <f t="shared" si="523"/>
        <v>32</v>
      </c>
      <c r="CZ39" s="67">
        <f t="shared" si="523"/>
        <v>276</v>
      </c>
      <c r="DA39" s="63">
        <f>+DB39+DC39+DD39</f>
        <v>34</v>
      </c>
      <c r="DB39" s="31">
        <f>+DB10+DB26</f>
        <v>5</v>
      </c>
      <c r="DC39" s="31">
        <f t="shared" ref="DC39:DQ39" si="524">+DC10+DC26</f>
        <v>10</v>
      </c>
      <c r="DD39" s="31">
        <f t="shared" si="524"/>
        <v>19</v>
      </c>
      <c r="DE39" s="31">
        <f t="shared" si="524"/>
        <v>40</v>
      </c>
      <c r="DF39" s="31">
        <f t="shared" si="524"/>
        <v>13</v>
      </c>
      <c r="DG39" s="31">
        <f t="shared" si="524"/>
        <v>6</v>
      </c>
      <c r="DH39" s="31">
        <f t="shared" si="524"/>
        <v>21</v>
      </c>
      <c r="DI39" s="31">
        <f t="shared" si="524"/>
        <v>76</v>
      </c>
      <c r="DJ39" s="31">
        <f t="shared" si="524"/>
        <v>20</v>
      </c>
      <c r="DK39" s="31">
        <f t="shared" si="524"/>
        <v>15</v>
      </c>
      <c r="DL39" s="31">
        <f t="shared" si="524"/>
        <v>41</v>
      </c>
      <c r="DM39" s="31">
        <f t="shared" si="524"/>
        <v>126</v>
      </c>
      <c r="DN39" s="31">
        <f t="shared" si="524"/>
        <v>29</v>
      </c>
      <c r="DO39" s="31">
        <f t="shared" si="524"/>
        <v>38</v>
      </c>
      <c r="DP39" s="45">
        <f t="shared" si="524"/>
        <v>59</v>
      </c>
      <c r="DQ39" s="67">
        <f t="shared" si="524"/>
        <v>153</v>
      </c>
      <c r="DR39" s="63">
        <f t="shared" si="494"/>
        <v>30</v>
      </c>
      <c r="DS39" s="31">
        <f t="shared" ref="DS39:EG39" si="525">+DS10+DS26</f>
        <v>4</v>
      </c>
      <c r="DT39" s="31">
        <f t="shared" si="525"/>
        <v>11</v>
      </c>
      <c r="DU39" s="31">
        <f t="shared" si="525"/>
        <v>15</v>
      </c>
      <c r="DV39" s="31">
        <f t="shared" si="525"/>
        <v>49</v>
      </c>
      <c r="DW39" s="31">
        <f t="shared" si="525"/>
        <v>11</v>
      </c>
      <c r="DX39" s="31">
        <f t="shared" si="525"/>
        <v>14</v>
      </c>
      <c r="DY39" s="31">
        <f t="shared" si="525"/>
        <v>24</v>
      </c>
      <c r="DZ39" s="31">
        <f t="shared" si="525"/>
        <v>25</v>
      </c>
      <c r="EA39" s="31">
        <f t="shared" si="525"/>
        <v>1</v>
      </c>
      <c r="EB39" s="31">
        <f t="shared" si="525"/>
        <v>8</v>
      </c>
      <c r="EC39" s="31">
        <f t="shared" si="525"/>
        <v>16</v>
      </c>
      <c r="ED39" s="31">
        <f t="shared" si="525"/>
        <v>49</v>
      </c>
      <c r="EE39" s="31">
        <f t="shared" si="525"/>
        <v>13</v>
      </c>
      <c r="EF39" s="31">
        <f t="shared" si="525"/>
        <v>14</v>
      </c>
      <c r="EG39" s="45">
        <f t="shared" si="525"/>
        <v>22</v>
      </c>
      <c r="EH39" s="67">
        <f>EI39+EM39+EQ39+EU39</f>
        <v>122</v>
      </c>
      <c r="EI39" s="63">
        <f t="shared" si="499"/>
        <v>17</v>
      </c>
      <c r="EJ39" s="31">
        <f>+EJ10+EJ26</f>
        <v>3</v>
      </c>
      <c r="EK39" s="31">
        <f t="shared" ref="EK39:EY39" si="526">+EK10+EK26</f>
        <v>6</v>
      </c>
      <c r="EL39" s="31">
        <f t="shared" si="526"/>
        <v>8</v>
      </c>
      <c r="EM39" s="31">
        <f t="shared" si="526"/>
        <v>26</v>
      </c>
      <c r="EN39" s="31">
        <f t="shared" si="526"/>
        <v>7</v>
      </c>
      <c r="EO39" s="31">
        <f t="shared" si="526"/>
        <v>5</v>
      </c>
      <c r="EP39" s="31">
        <f t="shared" si="526"/>
        <v>14</v>
      </c>
      <c r="EQ39" s="31">
        <f t="shared" si="526"/>
        <v>21</v>
      </c>
      <c r="ER39" s="31">
        <f t="shared" si="526"/>
        <v>8</v>
      </c>
      <c r="ES39" s="31">
        <f t="shared" si="526"/>
        <v>3</v>
      </c>
      <c r="ET39" s="31">
        <f t="shared" si="526"/>
        <v>10</v>
      </c>
      <c r="EU39" s="31">
        <f t="shared" si="526"/>
        <v>58</v>
      </c>
      <c r="EV39" s="31">
        <f t="shared" si="526"/>
        <v>9</v>
      </c>
      <c r="EW39" s="31">
        <f t="shared" si="526"/>
        <v>16</v>
      </c>
      <c r="EX39" s="45">
        <f t="shared" si="526"/>
        <v>33</v>
      </c>
      <c r="EY39" s="67">
        <f t="shared" si="526"/>
        <v>123</v>
      </c>
      <c r="EZ39" s="63">
        <f t="shared" si="504"/>
        <v>11</v>
      </c>
      <c r="FA39" s="31">
        <f t="shared" ref="FA39:FP39" si="527">+FA10+FA26</f>
        <v>3</v>
      </c>
      <c r="FB39" s="31">
        <f t="shared" si="527"/>
        <v>4</v>
      </c>
      <c r="FC39" s="31">
        <f t="shared" si="527"/>
        <v>4</v>
      </c>
      <c r="FD39" s="31">
        <f t="shared" si="527"/>
        <v>30</v>
      </c>
      <c r="FE39" s="31">
        <f t="shared" si="527"/>
        <v>8</v>
      </c>
      <c r="FF39" s="31">
        <f t="shared" si="527"/>
        <v>9</v>
      </c>
      <c r="FG39" s="31">
        <f t="shared" si="527"/>
        <v>13</v>
      </c>
      <c r="FH39" s="31">
        <f t="shared" si="527"/>
        <v>35</v>
      </c>
      <c r="FI39" s="31">
        <f t="shared" si="527"/>
        <v>12</v>
      </c>
      <c r="FJ39" s="31">
        <f t="shared" si="527"/>
        <v>7</v>
      </c>
      <c r="FK39" s="31">
        <f t="shared" si="527"/>
        <v>16</v>
      </c>
      <c r="FL39" s="31">
        <f t="shared" si="527"/>
        <v>47</v>
      </c>
      <c r="FM39" s="31">
        <f t="shared" si="527"/>
        <v>11</v>
      </c>
      <c r="FN39" s="31">
        <f t="shared" si="527"/>
        <v>13</v>
      </c>
      <c r="FO39" s="45">
        <f t="shared" si="527"/>
        <v>23</v>
      </c>
      <c r="FP39" s="67">
        <f t="shared" si="527"/>
        <v>97</v>
      </c>
      <c r="FQ39" s="63">
        <f t="shared" si="509"/>
        <v>11</v>
      </c>
      <c r="FR39" s="31">
        <f t="shared" ref="FR39:GG39" si="528">+FR10+FR26</f>
        <v>3</v>
      </c>
      <c r="FS39" s="31">
        <f t="shared" si="528"/>
        <v>4</v>
      </c>
      <c r="FT39" s="31">
        <f t="shared" si="528"/>
        <v>4</v>
      </c>
      <c r="FU39" s="31">
        <f t="shared" si="528"/>
        <v>27</v>
      </c>
      <c r="FV39" s="31">
        <f t="shared" si="528"/>
        <v>8</v>
      </c>
      <c r="FW39" s="31">
        <f t="shared" si="528"/>
        <v>7</v>
      </c>
      <c r="FX39" s="31">
        <f t="shared" si="528"/>
        <v>12</v>
      </c>
      <c r="FY39" s="31">
        <f t="shared" si="528"/>
        <v>25</v>
      </c>
      <c r="FZ39" s="31">
        <f t="shared" si="528"/>
        <v>7</v>
      </c>
      <c r="GA39" s="31">
        <f t="shared" si="528"/>
        <v>5</v>
      </c>
      <c r="GB39" s="31">
        <f t="shared" si="528"/>
        <v>13</v>
      </c>
      <c r="GC39" s="31">
        <f t="shared" si="528"/>
        <v>34</v>
      </c>
      <c r="GD39" s="31">
        <f t="shared" si="528"/>
        <v>12</v>
      </c>
      <c r="GE39" s="31">
        <f t="shared" si="528"/>
        <v>14</v>
      </c>
      <c r="GF39" s="45">
        <f t="shared" si="528"/>
        <v>8</v>
      </c>
      <c r="GG39" s="67">
        <f t="shared" si="528"/>
        <v>75</v>
      </c>
      <c r="GH39" s="63">
        <f t="shared" si="514"/>
        <v>14</v>
      </c>
      <c r="GI39" s="31">
        <f t="shared" ref="GI39:GW39" si="529">+GI10+GI26</f>
        <v>2</v>
      </c>
      <c r="GJ39" s="31">
        <f t="shared" si="529"/>
        <v>7</v>
      </c>
      <c r="GK39" s="31">
        <f t="shared" si="529"/>
        <v>5</v>
      </c>
      <c r="GL39" s="31">
        <f t="shared" si="529"/>
        <v>13</v>
      </c>
      <c r="GM39" s="31">
        <f t="shared" si="529"/>
        <v>2</v>
      </c>
      <c r="GN39" s="31">
        <f t="shared" si="529"/>
        <v>3</v>
      </c>
      <c r="GO39" s="31">
        <f t="shared" si="529"/>
        <v>8</v>
      </c>
      <c r="GP39" s="31">
        <f t="shared" si="529"/>
        <v>10</v>
      </c>
      <c r="GQ39" s="31">
        <f t="shared" si="529"/>
        <v>5</v>
      </c>
      <c r="GR39" s="31">
        <f t="shared" si="529"/>
        <v>1</v>
      </c>
      <c r="GS39" s="31">
        <f t="shared" si="529"/>
        <v>4</v>
      </c>
      <c r="GT39" s="31">
        <f t="shared" si="529"/>
        <v>38</v>
      </c>
      <c r="GU39" s="31">
        <f t="shared" si="529"/>
        <v>11</v>
      </c>
      <c r="GV39" s="31">
        <f t="shared" si="529"/>
        <v>13</v>
      </c>
      <c r="GW39" s="31">
        <f t="shared" si="529"/>
        <v>14</v>
      </c>
    </row>
    <row r="40" spans="1:205" hidden="1">
      <c r="L40" s="41">
        <f t="shared" si="24"/>
        <v>0</v>
      </c>
      <c r="M40" s="41">
        <f t="shared" si="25"/>
        <v>0</v>
      </c>
      <c r="N40" s="41">
        <f t="shared" si="26"/>
        <v>0</v>
      </c>
      <c r="AO40" s="13">
        <f t="shared" si="38"/>
        <v>0</v>
      </c>
    </row>
    <row r="41" spans="1:205">
      <c r="A41" s="1" t="s">
        <v>68</v>
      </c>
      <c r="C41" s="14"/>
      <c r="D41" s="14"/>
      <c r="E41" s="14"/>
      <c r="F41" s="14"/>
      <c r="G41" s="14"/>
      <c r="H41" s="14"/>
      <c r="J41" s="2" t="s">
        <v>69</v>
      </c>
      <c r="M41" s="12"/>
      <c r="BB41" s="2">
        <f>BC39+BD39</f>
        <v>133</v>
      </c>
      <c r="EH41" s="32"/>
    </row>
    <row r="42" spans="1:205">
      <c r="A42" s="33" t="s">
        <v>72</v>
      </c>
      <c r="B42" s="3"/>
      <c r="C42" s="15"/>
      <c r="M42" s="12"/>
      <c r="S42" s="32"/>
      <c r="AE42" s="2" t="s">
        <v>52</v>
      </c>
      <c r="AJ42" s="35"/>
      <c r="BS42" s="2">
        <f>BS39+BW39</f>
        <v>114</v>
      </c>
      <c r="DA42" s="2">
        <f>DA39+DE39</f>
        <v>74</v>
      </c>
      <c r="EI42" s="2">
        <f>EI39+EM39+EQ39+EV39+EW39</f>
        <v>89</v>
      </c>
      <c r="EZ42" s="2">
        <f>EZ39+FD39</f>
        <v>41</v>
      </c>
      <c r="FQ42" s="2">
        <f>FQ39+FU39</f>
        <v>38</v>
      </c>
    </row>
    <row r="43" spans="1:205">
      <c r="A43" s="22"/>
      <c r="M43" s="12"/>
      <c r="DR43" s="2">
        <f>DR39+DV39</f>
        <v>79</v>
      </c>
    </row>
    <row r="44" spans="1:205">
      <c r="M44" s="12"/>
      <c r="AJ44" s="32"/>
      <c r="CJ44" s="2">
        <f>CJ39+CN39</f>
        <v>113</v>
      </c>
    </row>
    <row r="45" spans="1:205">
      <c r="A45" s="18"/>
      <c r="M45" s="12"/>
      <c r="GH45" s="2">
        <f>GH39+GL39</f>
        <v>27</v>
      </c>
    </row>
    <row r="46" spans="1:205">
      <c r="M46" s="12"/>
    </row>
    <row r="47" spans="1:205">
      <c r="M47" s="12"/>
    </row>
    <row r="48" spans="1:205">
      <c r="M48" s="12"/>
    </row>
    <row r="49" spans="13:13">
      <c r="M49" s="12"/>
    </row>
    <row r="50" spans="13:13">
      <c r="M50" s="12"/>
    </row>
    <row r="51" spans="13:13">
      <c r="M51" s="12"/>
    </row>
    <row r="52" spans="13:13">
      <c r="M52" s="12"/>
    </row>
    <row r="53" spans="13:13">
      <c r="M53" s="12"/>
    </row>
    <row r="54" spans="13:13">
      <c r="M54" s="12"/>
    </row>
    <row r="55" spans="13:13">
      <c r="M55" s="12"/>
    </row>
    <row r="56" spans="13:13">
      <c r="M56" s="12"/>
    </row>
    <row r="57" spans="13:13">
      <c r="M57" s="12"/>
    </row>
    <row r="58" spans="13:13">
      <c r="M58" s="12"/>
    </row>
    <row r="59" spans="13:13">
      <c r="M59" s="12"/>
    </row>
    <row r="60" spans="13:13">
      <c r="M60" s="12"/>
    </row>
    <row r="61" spans="13:13">
      <c r="M61" s="12"/>
    </row>
    <row r="62" spans="13:13">
      <c r="M62" s="12"/>
    </row>
    <row r="63" spans="13:13">
      <c r="M63" s="12"/>
    </row>
    <row r="64" spans="13:13">
      <c r="M64" s="12"/>
    </row>
    <row r="65" spans="13:13">
      <c r="M65" s="12"/>
    </row>
    <row r="66" spans="13:13">
      <c r="M66" s="12"/>
    </row>
    <row r="67" spans="13:13">
      <c r="M67" s="12"/>
    </row>
    <row r="68" spans="13:13">
      <c r="M68" s="12"/>
    </row>
    <row r="69" spans="13:13">
      <c r="M69" s="12"/>
    </row>
    <row r="70" spans="13:13">
      <c r="M70" s="12"/>
    </row>
    <row r="71" spans="13:13">
      <c r="M71" s="12"/>
    </row>
    <row r="72" spans="13:13">
      <c r="M72" s="12"/>
    </row>
    <row r="73" spans="13:13">
      <c r="M73" s="12"/>
    </row>
    <row r="74" spans="13:13">
      <c r="M74" s="12"/>
    </row>
    <row r="75" spans="13:13">
      <c r="M75" s="12"/>
    </row>
    <row r="76" spans="13:13">
      <c r="M76" s="12"/>
    </row>
    <row r="77" spans="13:13">
      <c r="M77" s="12"/>
    </row>
    <row r="78" spans="13:13">
      <c r="M78" s="12"/>
    </row>
    <row r="79" spans="13:13">
      <c r="M79" s="12"/>
    </row>
    <row r="80" spans="13:13">
      <c r="M80" s="12"/>
    </row>
    <row r="81" spans="13:13">
      <c r="M81" s="12"/>
    </row>
    <row r="82" spans="13:13">
      <c r="M82" s="12"/>
    </row>
    <row r="83" spans="13:13">
      <c r="M83" s="12"/>
    </row>
    <row r="84" spans="13:13">
      <c r="M84" s="12"/>
    </row>
    <row r="85" spans="13:13">
      <c r="M85" s="12"/>
    </row>
    <row r="86" spans="13:13">
      <c r="M86" s="12"/>
    </row>
    <row r="87" spans="13:13">
      <c r="M87" s="12"/>
    </row>
    <row r="88" spans="13:13">
      <c r="M88" s="12"/>
    </row>
    <row r="89" spans="13:13">
      <c r="M89" s="12"/>
    </row>
    <row r="90" spans="13:13">
      <c r="M90" s="12"/>
    </row>
    <row r="91" spans="13:13">
      <c r="M91" s="12"/>
    </row>
    <row r="92" spans="13:13">
      <c r="M92" s="12"/>
    </row>
    <row r="93" spans="13:13">
      <c r="M93" s="12"/>
    </row>
    <row r="94" spans="13:13">
      <c r="M94" s="12"/>
    </row>
    <row r="95" spans="13:13">
      <c r="M95" s="12"/>
    </row>
    <row r="96" spans="13:13">
      <c r="M96" s="12"/>
    </row>
    <row r="97" spans="13:13">
      <c r="M97" s="12"/>
    </row>
    <row r="98" spans="13:13">
      <c r="M98" s="12"/>
    </row>
    <row r="99" spans="13:13">
      <c r="M99" s="12"/>
    </row>
    <row r="100" spans="13:13">
      <c r="M100" s="12"/>
    </row>
    <row r="101" spans="13:13">
      <c r="M101" s="12"/>
    </row>
    <row r="102" spans="13:13">
      <c r="M102" s="12"/>
    </row>
    <row r="103" spans="13:13">
      <c r="M103" s="12"/>
    </row>
    <row r="104" spans="13:13">
      <c r="M104" s="12"/>
    </row>
    <row r="105" spans="13:13">
      <c r="M105" s="12"/>
    </row>
    <row r="106" spans="13:13">
      <c r="M106" s="12"/>
    </row>
    <row r="107" spans="13:13">
      <c r="M107" s="12"/>
    </row>
    <row r="108" spans="13:13">
      <c r="M108" s="12"/>
    </row>
    <row r="109" spans="13:13">
      <c r="M109" s="12"/>
    </row>
    <row r="110" spans="13:13">
      <c r="M110" s="12"/>
    </row>
    <row r="111" spans="13:13">
      <c r="M111" s="12"/>
    </row>
    <row r="112" spans="13:13">
      <c r="M112" s="12"/>
    </row>
    <row r="113" spans="13:13">
      <c r="M113" s="12"/>
    </row>
    <row r="114" spans="13:13">
      <c r="M114" s="12"/>
    </row>
    <row r="115" spans="13:13">
      <c r="M115" s="12"/>
    </row>
    <row r="116" spans="13:13">
      <c r="M116" s="12"/>
    </row>
    <row r="117" spans="13:13">
      <c r="M117" s="12"/>
    </row>
    <row r="118" spans="13:13">
      <c r="M118" s="12"/>
    </row>
    <row r="119" spans="13:13">
      <c r="M119" s="12"/>
    </row>
    <row r="120" spans="13:13">
      <c r="M120" s="12"/>
    </row>
    <row r="121" spans="13:13">
      <c r="M121" s="12"/>
    </row>
    <row r="122" spans="13:13">
      <c r="M122" s="12"/>
    </row>
    <row r="123" spans="13:13">
      <c r="M123" s="12"/>
    </row>
    <row r="124" spans="13:13">
      <c r="M124" s="12"/>
    </row>
    <row r="125" spans="13:13">
      <c r="M125" s="12"/>
    </row>
    <row r="126" spans="13:13">
      <c r="M126" s="12"/>
    </row>
    <row r="127" spans="13:13">
      <c r="M127" s="12"/>
    </row>
    <row r="128" spans="13:13">
      <c r="M128" s="12"/>
    </row>
    <row r="129" spans="13:13">
      <c r="M129" s="12"/>
    </row>
    <row r="130" spans="13:13">
      <c r="M130" s="12"/>
    </row>
    <row r="131" spans="13:13">
      <c r="M131" s="12"/>
    </row>
    <row r="132" spans="13:13">
      <c r="M132" s="12"/>
    </row>
    <row r="133" spans="13:13">
      <c r="M133" s="12"/>
    </row>
    <row r="134" spans="13:13">
      <c r="M134" s="12"/>
    </row>
    <row r="135" spans="13:13">
      <c r="M135" s="12"/>
    </row>
    <row r="136" spans="13:13">
      <c r="M136" s="12"/>
    </row>
    <row r="137" spans="13:13">
      <c r="M137" s="12"/>
    </row>
    <row r="138" spans="13:13">
      <c r="M138" s="12"/>
    </row>
    <row r="139" spans="13:13">
      <c r="M139" s="12"/>
    </row>
    <row r="140" spans="13:13">
      <c r="M140" s="12"/>
    </row>
    <row r="141" spans="13:13">
      <c r="M141" s="12"/>
    </row>
    <row r="142" spans="13:13">
      <c r="M142" s="12"/>
    </row>
    <row r="143" spans="13:13">
      <c r="M143" s="12"/>
    </row>
    <row r="144" spans="13:13">
      <c r="M144" s="12"/>
    </row>
    <row r="145" spans="13:13">
      <c r="M145" s="12"/>
    </row>
    <row r="146" spans="13:13">
      <c r="M146" s="12"/>
    </row>
    <row r="147" spans="13:13">
      <c r="M147" s="12"/>
    </row>
    <row r="148" spans="13:13">
      <c r="M148" s="12"/>
    </row>
    <row r="149" spans="13:13">
      <c r="M149" s="12"/>
    </row>
    <row r="150" spans="13:13">
      <c r="M150" s="12"/>
    </row>
    <row r="151" spans="13:13">
      <c r="M151" s="12"/>
    </row>
    <row r="152" spans="13:13">
      <c r="M152" s="12"/>
    </row>
    <row r="153" spans="13:13">
      <c r="M153" s="12"/>
    </row>
    <row r="154" spans="13:13">
      <c r="M154" s="12"/>
    </row>
    <row r="155" spans="13:13">
      <c r="M155" s="12"/>
    </row>
    <row r="156" spans="13:13">
      <c r="M156" s="12"/>
    </row>
    <row r="157" spans="13:13">
      <c r="M157" s="12"/>
    </row>
    <row r="158" spans="13:13">
      <c r="M158" s="12"/>
    </row>
    <row r="159" spans="13:13">
      <c r="M159" s="12"/>
    </row>
    <row r="160" spans="13:13">
      <c r="M160" s="12"/>
    </row>
    <row r="161" spans="13:13">
      <c r="M161" s="12"/>
    </row>
    <row r="162" spans="13:13">
      <c r="M162" s="12"/>
    </row>
    <row r="163" spans="13:13">
      <c r="M163" s="12"/>
    </row>
    <row r="164" spans="13:13">
      <c r="M164" s="12"/>
    </row>
    <row r="165" spans="13:13">
      <c r="M165" s="12"/>
    </row>
    <row r="166" spans="13:13">
      <c r="M166" s="12"/>
    </row>
    <row r="167" spans="13:13">
      <c r="M167" s="12"/>
    </row>
    <row r="168" spans="13:13">
      <c r="M168" s="12"/>
    </row>
    <row r="169" spans="13:13">
      <c r="M169" s="12"/>
    </row>
    <row r="170" spans="13:13">
      <c r="M170" s="12"/>
    </row>
    <row r="171" spans="13:13">
      <c r="M171" s="12"/>
    </row>
    <row r="172" spans="13:13">
      <c r="M172" s="12"/>
    </row>
    <row r="173" spans="13:13">
      <c r="M173" s="12"/>
    </row>
    <row r="174" spans="13:13">
      <c r="M174" s="12"/>
    </row>
    <row r="175" spans="13:13">
      <c r="M175" s="12"/>
    </row>
    <row r="176" spans="13:13">
      <c r="M176" s="12"/>
    </row>
    <row r="177" spans="13:13">
      <c r="M177" s="12"/>
    </row>
    <row r="178" spans="13:13">
      <c r="M178" s="12"/>
    </row>
    <row r="179" spans="13:13">
      <c r="M179" s="12"/>
    </row>
    <row r="180" spans="13:13">
      <c r="M180" s="12"/>
    </row>
    <row r="181" spans="13:13">
      <c r="M181" s="12"/>
    </row>
    <row r="182" spans="13:13">
      <c r="M182" s="12"/>
    </row>
    <row r="183" spans="13:13">
      <c r="M183" s="12"/>
    </row>
    <row r="184" spans="13:13">
      <c r="M184" s="12"/>
    </row>
    <row r="185" spans="13:13">
      <c r="M185" s="12"/>
    </row>
    <row r="186" spans="13:13">
      <c r="M186" s="12"/>
    </row>
    <row r="187" spans="13:13">
      <c r="M187" s="12"/>
    </row>
    <row r="188" spans="13:13">
      <c r="M188" s="12"/>
    </row>
    <row r="189" spans="13:13">
      <c r="M189" s="12"/>
    </row>
    <row r="190" spans="13:13">
      <c r="M190" s="12"/>
    </row>
    <row r="191" spans="13:13">
      <c r="M191" s="12"/>
    </row>
    <row r="192" spans="13:13">
      <c r="M192" s="12"/>
    </row>
    <row r="193" spans="13:13">
      <c r="M193" s="12"/>
    </row>
    <row r="194" spans="13:13">
      <c r="M194" s="12"/>
    </row>
    <row r="195" spans="13:13">
      <c r="M195" s="12"/>
    </row>
    <row r="196" spans="13:13">
      <c r="M196" s="12"/>
    </row>
    <row r="197" spans="13:13">
      <c r="M197" s="12"/>
    </row>
    <row r="198" spans="13:13">
      <c r="M198" s="12"/>
    </row>
    <row r="199" spans="13:13">
      <c r="M199" s="12"/>
    </row>
    <row r="200" spans="13:13">
      <c r="M200" s="12"/>
    </row>
    <row r="201" spans="13:13">
      <c r="M201" s="12"/>
    </row>
    <row r="202" spans="13:13">
      <c r="M202" s="12"/>
    </row>
    <row r="203" spans="13:13">
      <c r="M203" s="12"/>
    </row>
    <row r="204" spans="13:13">
      <c r="M204" s="12"/>
    </row>
    <row r="205" spans="13:13">
      <c r="M205" s="12"/>
    </row>
    <row r="206" spans="13:13">
      <c r="M206" s="12"/>
    </row>
    <row r="207" spans="13:13">
      <c r="M207" s="12"/>
    </row>
    <row r="208" spans="13:13">
      <c r="M208" s="12"/>
    </row>
    <row r="209" spans="13:13">
      <c r="M209" s="12"/>
    </row>
    <row r="210" spans="13:13">
      <c r="M210" s="12"/>
    </row>
    <row r="211" spans="13:13">
      <c r="M211" s="12"/>
    </row>
    <row r="212" spans="13:13">
      <c r="M212" s="12"/>
    </row>
    <row r="213" spans="13:13">
      <c r="M213" s="12"/>
    </row>
    <row r="214" spans="13:13">
      <c r="M214" s="12"/>
    </row>
    <row r="215" spans="13:13">
      <c r="M215" s="12"/>
    </row>
    <row r="216" spans="13:13">
      <c r="M216" s="12"/>
    </row>
    <row r="217" spans="13:13">
      <c r="M217" s="12"/>
    </row>
    <row r="218" spans="13:13">
      <c r="M218" s="12"/>
    </row>
    <row r="219" spans="13:13">
      <c r="M219" s="12"/>
    </row>
    <row r="220" spans="13:13">
      <c r="M220" s="12"/>
    </row>
    <row r="221" spans="13:13">
      <c r="M221" s="12"/>
    </row>
    <row r="222" spans="13:13">
      <c r="M222" s="12"/>
    </row>
    <row r="223" spans="13:13">
      <c r="M223" s="12"/>
    </row>
    <row r="224" spans="13:13">
      <c r="M224" s="12"/>
    </row>
    <row r="225" spans="13:13">
      <c r="M225" s="12"/>
    </row>
    <row r="226" spans="13:13">
      <c r="M226" s="12"/>
    </row>
    <row r="227" spans="13:13">
      <c r="M227" s="12"/>
    </row>
    <row r="228" spans="13:13">
      <c r="M228" s="12"/>
    </row>
    <row r="229" spans="13:13">
      <c r="M229" s="12"/>
    </row>
    <row r="230" spans="13:13">
      <c r="M230" s="12"/>
    </row>
    <row r="231" spans="13:13">
      <c r="M231" s="12"/>
    </row>
    <row r="232" spans="13:13">
      <c r="M232" s="12"/>
    </row>
    <row r="233" spans="13:13">
      <c r="M233" s="12"/>
    </row>
    <row r="234" spans="13:13">
      <c r="M234" s="12"/>
    </row>
    <row r="235" spans="13:13">
      <c r="M235" s="12"/>
    </row>
    <row r="236" spans="13:13">
      <c r="M236" s="12"/>
    </row>
    <row r="237" spans="13:13">
      <c r="M237" s="12"/>
    </row>
    <row r="238" spans="13:13">
      <c r="M238" s="12"/>
    </row>
    <row r="239" spans="13:13">
      <c r="M239" s="12"/>
    </row>
    <row r="240" spans="13:13">
      <c r="M240" s="12"/>
    </row>
    <row r="241" spans="13:13">
      <c r="M241" s="12"/>
    </row>
    <row r="242" spans="13:13">
      <c r="M242" s="12"/>
    </row>
    <row r="243" spans="13:13">
      <c r="M243" s="12"/>
    </row>
    <row r="244" spans="13:13">
      <c r="M244" s="12"/>
    </row>
    <row r="245" spans="13:13">
      <c r="M245" s="12"/>
    </row>
    <row r="246" spans="13:13">
      <c r="M246" s="12"/>
    </row>
    <row r="247" spans="13:13">
      <c r="M247" s="12"/>
    </row>
    <row r="248" spans="13:13">
      <c r="M248" s="12"/>
    </row>
    <row r="249" spans="13:13">
      <c r="M249" s="12"/>
    </row>
    <row r="250" spans="13:13">
      <c r="M250" s="12"/>
    </row>
    <row r="251" spans="13:13">
      <c r="M251" s="12"/>
    </row>
    <row r="252" spans="13:13">
      <c r="M252" s="12"/>
    </row>
    <row r="253" spans="13:13">
      <c r="M253" s="12"/>
    </row>
    <row r="254" spans="13:13">
      <c r="M254" s="12"/>
    </row>
    <row r="255" spans="13:13">
      <c r="M255" s="12"/>
    </row>
    <row r="256" spans="13:13">
      <c r="M256" s="12"/>
    </row>
    <row r="257" spans="13:13">
      <c r="M257" s="12"/>
    </row>
    <row r="258" spans="13:13">
      <c r="M258" s="12"/>
    </row>
    <row r="259" spans="13:13">
      <c r="M259" s="12"/>
    </row>
    <row r="260" spans="13:13">
      <c r="M260" s="12"/>
    </row>
    <row r="261" spans="13:13">
      <c r="M261" s="12"/>
    </row>
    <row r="262" spans="13:13">
      <c r="M262" s="12"/>
    </row>
    <row r="263" spans="13:13">
      <c r="M263" s="12"/>
    </row>
    <row r="264" spans="13:13">
      <c r="M264" s="12"/>
    </row>
    <row r="265" spans="13:13">
      <c r="M265" s="12"/>
    </row>
    <row r="266" spans="13:13">
      <c r="M266" s="12"/>
    </row>
    <row r="267" spans="13:13">
      <c r="M267" s="12"/>
    </row>
    <row r="268" spans="13:13">
      <c r="M268" s="12"/>
    </row>
    <row r="269" spans="13:13">
      <c r="M269" s="12"/>
    </row>
    <row r="270" spans="13:13">
      <c r="M270" s="12"/>
    </row>
    <row r="271" spans="13:13">
      <c r="M271" s="12"/>
    </row>
    <row r="272" spans="13:13">
      <c r="M272" s="12"/>
    </row>
    <row r="273" spans="13:13">
      <c r="M273" s="12"/>
    </row>
    <row r="274" spans="13:13">
      <c r="M274" s="12"/>
    </row>
    <row r="275" spans="13:13">
      <c r="M275" s="12"/>
    </row>
    <row r="276" spans="13:13">
      <c r="M276" s="12"/>
    </row>
    <row r="277" spans="13:13">
      <c r="M277" s="12"/>
    </row>
    <row r="278" spans="13:13">
      <c r="M278" s="12"/>
    </row>
    <row r="279" spans="13:13">
      <c r="M279" s="12"/>
    </row>
    <row r="280" spans="13:13">
      <c r="M280" s="12"/>
    </row>
    <row r="281" spans="13:13">
      <c r="M281" s="12"/>
    </row>
    <row r="282" spans="13:13">
      <c r="M282" s="12"/>
    </row>
    <row r="283" spans="13:13">
      <c r="M283" s="12"/>
    </row>
    <row r="284" spans="13:13">
      <c r="M284" s="12"/>
    </row>
    <row r="285" spans="13:13">
      <c r="M285" s="12"/>
    </row>
    <row r="286" spans="13:13">
      <c r="M286" s="12"/>
    </row>
    <row r="287" spans="13:13">
      <c r="M287" s="12"/>
    </row>
    <row r="288" spans="13:13">
      <c r="M288" s="12"/>
    </row>
    <row r="289" spans="13:13">
      <c r="M289" s="12"/>
    </row>
    <row r="290" spans="13:13">
      <c r="M290" s="12"/>
    </row>
    <row r="291" spans="13:13">
      <c r="M291" s="12"/>
    </row>
  </sheetData>
  <mergeCells count="67">
    <mergeCell ref="GP8:GS8"/>
    <mergeCell ref="GT8:GW8"/>
    <mergeCell ref="FU8:FX8"/>
    <mergeCell ref="FY8:GB8"/>
    <mergeCell ref="GC8:GF8"/>
    <mergeCell ref="GG8:GG9"/>
    <mergeCell ref="GH8:GK8"/>
    <mergeCell ref="GL8:GO8"/>
    <mergeCell ref="FQ8:FT8"/>
    <mergeCell ref="EH8:EH9"/>
    <mergeCell ref="EI8:EL8"/>
    <mergeCell ref="EM8:EP8"/>
    <mergeCell ref="EQ8:ET8"/>
    <mergeCell ref="EU8:EX8"/>
    <mergeCell ref="EY8:EY9"/>
    <mergeCell ref="EZ8:FC8"/>
    <mergeCell ref="FD8:FG8"/>
    <mergeCell ref="FH8:FK8"/>
    <mergeCell ref="FL8:FO8"/>
    <mergeCell ref="FP8:FP9"/>
    <mergeCell ref="ED8:EG8"/>
    <mergeCell ref="CR8:CU8"/>
    <mergeCell ref="CV8:CY8"/>
    <mergeCell ref="CZ8:CZ9"/>
    <mergeCell ref="DA8:DD8"/>
    <mergeCell ref="DE8:DH8"/>
    <mergeCell ref="DI8:DL8"/>
    <mergeCell ref="DM8:DP8"/>
    <mergeCell ref="DQ8:DQ9"/>
    <mergeCell ref="DR8:DU8"/>
    <mergeCell ref="DV8:DY8"/>
    <mergeCell ref="DZ8:EC8"/>
    <mergeCell ref="CN8:CQ8"/>
    <mergeCell ref="BB8:BE8"/>
    <mergeCell ref="BF8:BI8"/>
    <mergeCell ref="BJ8:BM8"/>
    <mergeCell ref="BN8:BQ8"/>
    <mergeCell ref="BR8:BR9"/>
    <mergeCell ref="BS8:BV8"/>
    <mergeCell ref="BW8:BZ8"/>
    <mergeCell ref="CA8:CD8"/>
    <mergeCell ref="CE8:CH8"/>
    <mergeCell ref="CI8:CI9"/>
    <mergeCell ref="CJ8:CM8"/>
    <mergeCell ref="BA8:BA9"/>
    <mergeCell ref="O8:R8"/>
    <mergeCell ref="S8:S9"/>
    <mergeCell ref="T8:W8"/>
    <mergeCell ref="X8:AA8"/>
    <mergeCell ref="AB8:AE8"/>
    <mergeCell ref="AF8:AI8"/>
    <mergeCell ref="AJ8:AJ9"/>
    <mergeCell ref="AK8:AN8"/>
    <mergeCell ref="AO8:AR8"/>
    <mergeCell ref="AS8:AV8"/>
    <mergeCell ref="AW8:AZ8"/>
    <mergeCell ref="A8:A9"/>
    <mergeCell ref="B8:B9"/>
    <mergeCell ref="C8:F8"/>
    <mergeCell ref="G8:J8"/>
    <mergeCell ref="K8:N8"/>
    <mergeCell ref="AA7:AH7"/>
    <mergeCell ref="A1:R1"/>
    <mergeCell ref="A2:R2"/>
    <mergeCell ref="B3:R3"/>
    <mergeCell ref="C4:R4"/>
    <mergeCell ref="E5:R5"/>
  </mergeCells>
  <printOptions horizontalCentered="1"/>
  <pageMargins left="0.74803149606299213" right="0.23622047244094491" top="0.23622047244094491" bottom="0.19685039370078741" header="0.23622047244094491" footer="0.19685039370078741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Айлана Анатольевна</dc:creator>
  <cp:lastModifiedBy>Анела Аракчаа</cp:lastModifiedBy>
  <cp:lastPrinted>2018-12-06T07:58:53Z</cp:lastPrinted>
  <dcterms:created xsi:type="dcterms:W3CDTF">2013-12-31T01:57:02Z</dcterms:created>
  <dcterms:modified xsi:type="dcterms:W3CDTF">2019-03-05T08:12:58Z</dcterms:modified>
</cp:coreProperties>
</file>