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50" i="1" l="1"/>
  <c r="D50" i="1"/>
  <c r="F42" i="1"/>
  <c r="F43" i="1"/>
  <c r="F44" i="1"/>
  <c r="F45" i="1"/>
  <c r="F46" i="1"/>
  <c r="F47" i="1"/>
  <c r="F48" i="1"/>
  <c r="F49" i="1"/>
  <c r="F41" i="1"/>
  <c r="F50" i="1" l="1"/>
  <c r="E19" i="1"/>
  <c r="E9" i="1"/>
  <c r="E7" i="1" s="1"/>
  <c r="E32" i="1"/>
  <c r="D32" i="1"/>
  <c r="F33" i="1"/>
  <c r="F34" i="1"/>
  <c r="F30" i="1"/>
  <c r="F31" i="1"/>
  <c r="E29" i="1"/>
  <c r="D29" i="1"/>
  <c r="F29" i="1" s="1"/>
  <c r="E38" i="1" l="1"/>
  <c r="E37" i="1"/>
  <c r="E36" i="1"/>
  <c r="F32" i="1"/>
  <c r="F27" i="1"/>
  <c r="F26" i="1"/>
  <c r="F16" i="1" l="1"/>
  <c r="F15" i="1" l="1"/>
  <c r="F18" i="1"/>
  <c r="D19" i="1"/>
  <c r="F10" i="1"/>
  <c r="F11" i="1"/>
  <c r="F12" i="1"/>
  <c r="F13" i="1"/>
  <c r="F14" i="1"/>
  <c r="F20" i="1"/>
  <c r="F21" i="1"/>
  <c r="F22" i="1"/>
  <c r="F23" i="1"/>
  <c r="F24" i="1"/>
  <c r="F25" i="1"/>
  <c r="D9" i="1"/>
  <c r="D7" i="1" s="1"/>
  <c r="D36" i="1" l="1"/>
  <c r="F36" i="1" s="1"/>
  <c r="D38" i="1"/>
  <c r="F38" i="1" s="1"/>
  <c r="D37" i="1"/>
  <c r="F37" i="1" s="1"/>
  <c r="F19" i="1"/>
  <c r="E39" i="1"/>
  <c r="E35" i="1"/>
  <c r="F9" i="1"/>
  <c r="D39" i="1" l="1"/>
  <c r="F39" i="1" s="1"/>
  <c r="F7" i="1"/>
  <c r="D35" i="1"/>
  <c r="F35" i="1" s="1"/>
</calcChain>
</file>

<file path=xl/sharedStrings.xml><?xml version="1.0" encoding="utf-8"?>
<sst xmlns="http://schemas.openxmlformats.org/spreadsheetml/2006/main" count="94" uniqueCount="55">
  <si>
    <t>Правоохранительная деятельность (криминогенная обстановка по данным МО МВД "Барун-Хемчикский")</t>
  </si>
  <si>
    <t>№ п/п</t>
  </si>
  <si>
    <t>Наименование показателя</t>
  </si>
  <si>
    <t>ед.изм</t>
  </si>
  <si>
    <t>Отчетный период</t>
  </si>
  <si>
    <t>Темп                                роста (+) снижения (-)</t>
  </si>
  <si>
    <t>ед</t>
  </si>
  <si>
    <t>Тяжкие и особо тяжкие  преступления</t>
  </si>
  <si>
    <t xml:space="preserve">из них: Убийств </t>
  </si>
  <si>
    <t xml:space="preserve">           Умышленное причинение тяжкого вреда здоровью</t>
  </si>
  <si>
    <t xml:space="preserve">           Изнасилование</t>
  </si>
  <si>
    <t xml:space="preserve">Кражи всего </t>
  </si>
  <si>
    <t>Кража автотранспорта</t>
  </si>
  <si>
    <t>Кража скота</t>
  </si>
  <si>
    <t>Кража сотовых телефонов</t>
  </si>
  <si>
    <t xml:space="preserve">Кража квартир </t>
  </si>
  <si>
    <t>Иные (мелкие) кражи</t>
  </si>
  <si>
    <t xml:space="preserve">Другие виды преступлений </t>
  </si>
  <si>
    <t>чел</t>
  </si>
  <si>
    <t xml:space="preserve">Удельный весь тяжких, особо тяжких преступлений от общего количества зарегистрированных преступлений </t>
  </si>
  <si>
    <t>в %</t>
  </si>
  <si>
    <t xml:space="preserve">Удельный весь совершенных краж от общего количества зарегистрированных преступлений </t>
  </si>
  <si>
    <t>за 9 мес 2022 г</t>
  </si>
  <si>
    <t>за 9 мес 2023 г</t>
  </si>
  <si>
    <t xml:space="preserve">           Умышленное причинение тяжкого вреда здоровью </t>
  </si>
  <si>
    <t xml:space="preserve">Преступления, связанные с незаконным оборотом наркотических средств, психотропных и сильнодействующих веществ </t>
  </si>
  <si>
    <t>Преступления экономической направленности</t>
  </si>
  <si>
    <t>Преступления в  информационно-телекоммуникационных сфере</t>
  </si>
  <si>
    <t>в том числе расшифровка по видам</t>
  </si>
  <si>
    <t xml:space="preserve">Общий массив зарегистрированных преступлений на территории муниципального района "Барун-Хемчикский кожуун" РТ  </t>
  </si>
  <si>
    <t>Незаконный оборот алкогольной продукции</t>
  </si>
  <si>
    <t>в которых:</t>
  </si>
  <si>
    <t>Дорожно-транспортные происшествие</t>
  </si>
  <si>
    <t>погибли:</t>
  </si>
  <si>
    <t>взрослые</t>
  </si>
  <si>
    <t>дети</t>
  </si>
  <si>
    <t>ранено:</t>
  </si>
  <si>
    <t xml:space="preserve">           Грабежи</t>
  </si>
  <si>
    <t xml:space="preserve">Удельный весь преступлений,связанные с незаконным оборотом наркотических средств, психотропных и сильнодействующих веществ </t>
  </si>
  <si>
    <t>Удельный весь преступлений в  информационно-телекоммуникационных сфере</t>
  </si>
  <si>
    <t xml:space="preserve">Удельный весь преступлений экономической направленности  </t>
  </si>
  <si>
    <t>Темпы прироста -снижения зарегистрированных преступлений в разрезе сельских поселений</t>
  </si>
  <si>
    <t>Ак</t>
  </si>
  <si>
    <t>Аянгаты</t>
  </si>
  <si>
    <t>Аксы-Барлык</t>
  </si>
  <si>
    <t xml:space="preserve">Барлык </t>
  </si>
  <si>
    <t>Бижиктиг-Хая</t>
  </si>
  <si>
    <t>Шекпээр</t>
  </si>
  <si>
    <t>Хонделен</t>
  </si>
  <si>
    <t>Кызыл-Мажалык</t>
  </si>
  <si>
    <t>Эрги-Барлык</t>
  </si>
  <si>
    <t>Всего по кожууну</t>
  </si>
  <si>
    <t>сумма причиненного ущерба</t>
  </si>
  <si>
    <t>тыс.руб</t>
  </si>
  <si>
    <r>
      <t xml:space="preserve">        Приложение № </t>
    </r>
    <r>
      <rPr>
        <b/>
        <sz val="10"/>
        <color theme="1"/>
        <rFont val="Times New Roman"/>
        <family val="1"/>
        <charset val="204"/>
      </rPr>
      <t xml:space="preserve">21 </t>
    </r>
    <r>
      <rPr>
        <sz val="10"/>
        <color theme="1"/>
        <rFont val="Times New Roman"/>
        <family val="1"/>
        <charset val="204"/>
      </rPr>
      <t>к отчету КПСЭР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</si>
</sst>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37" zoomScaleNormal="100" workbookViewId="0">
      <selection activeCell="A27" sqref="A27:F50"/>
    </sheetView>
  </sheetViews>
  <sheetFormatPr defaultRowHeight="15" x14ac:dyDescent="0.25"/>
  <cols>
    <col min="1" max="1" width="4.42578125" customWidth="1"/>
    <col min="2" max="2" width="35.85546875" customWidth="1"/>
    <col min="4" max="4" width="13.28515625" bestFit="1" customWidth="1"/>
    <col min="5" max="5" width="12.85546875" bestFit="1" customWidth="1"/>
    <col min="6" max="6" width="11.140625" customWidth="1"/>
  </cols>
  <sheetData>
    <row r="1" spans="1:9" x14ac:dyDescent="0.25">
      <c r="A1" s="2"/>
      <c r="B1" s="2"/>
      <c r="C1" s="34" t="s">
        <v>54</v>
      </c>
      <c r="D1" s="35"/>
      <c r="E1" s="35"/>
      <c r="F1" s="35"/>
      <c r="G1" s="2"/>
      <c r="H1" s="1"/>
      <c r="I1" s="1"/>
    </row>
    <row r="2" spans="1:9" x14ac:dyDescent="0.25">
      <c r="A2" s="2"/>
      <c r="B2" s="2"/>
      <c r="C2" s="2"/>
      <c r="D2" s="2"/>
      <c r="E2" s="2"/>
      <c r="F2" s="2"/>
      <c r="G2" s="2"/>
      <c r="H2" s="1"/>
      <c r="I2" s="1"/>
    </row>
    <row r="3" spans="1:9" ht="31.5" customHeight="1" x14ac:dyDescent="0.25">
      <c r="A3" s="22" t="s">
        <v>0</v>
      </c>
      <c r="B3" s="23"/>
      <c r="C3" s="23"/>
      <c r="D3" s="23"/>
      <c r="E3" s="23"/>
      <c r="F3" s="23"/>
      <c r="G3" s="2"/>
      <c r="H3" s="1"/>
      <c r="I3" s="1"/>
    </row>
    <row r="4" spans="1:9" x14ac:dyDescent="0.25">
      <c r="A4" s="2"/>
      <c r="B4" s="2"/>
      <c r="C4" s="2"/>
      <c r="D4" s="2"/>
      <c r="E4" s="2"/>
      <c r="F4" s="2"/>
      <c r="G4" s="2"/>
      <c r="H4" s="1"/>
      <c r="I4" s="1"/>
    </row>
    <row r="5" spans="1:9" x14ac:dyDescent="0.25">
      <c r="A5" s="30" t="s">
        <v>1</v>
      </c>
      <c r="B5" s="28" t="s">
        <v>2</v>
      </c>
      <c r="C5" s="32" t="s">
        <v>3</v>
      </c>
      <c r="D5" s="24" t="s">
        <v>4</v>
      </c>
      <c r="E5" s="25"/>
      <c r="F5" s="26" t="s">
        <v>5</v>
      </c>
      <c r="G5" s="2"/>
      <c r="H5" s="1"/>
      <c r="I5" s="1"/>
    </row>
    <row r="6" spans="1:9" x14ac:dyDescent="0.25">
      <c r="A6" s="31"/>
      <c r="B6" s="29"/>
      <c r="C6" s="33"/>
      <c r="D6" s="6" t="s">
        <v>22</v>
      </c>
      <c r="E6" s="6" t="s">
        <v>23</v>
      </c>
      <c r="F6" s="27"/>
      <c r="G6" s="2"/>
      <c r="H6" s="1"/>
      <c r="I6" s="1"/>
    </row>
    <row r="7" spans="1:9" ht="73.5" customHeight="1" x14ac:dyDescent="0.25">
      <c r="A7" s="8">
        <v>1</v>
      </c>
      <c r="B7" s="7" t="s">
        <v>29</v>
      </c>
      <c r="C7" s="8" t="s">
        <v>6</v>
      </c>
      <c r="D7" s="8">
        <f>D9+D15+D16+D18+D19+D25</f>
        <v>164</v>
      </c>
      <c r="E7" s="8">
        <f>E9+E15+E16+E18+E19+E25</f>
        <v>101</v>
      </c>
      <c r="F7" s="8">
        <f>E7-D7</f>
        <v>-63</v>
      </c>
      <c r="G7" s="2"/>
      <c r="H7" s="1"/>
      <c r="I7" s="1"/>
    </row>
    <row r="8" spans="1:9" ht="14.25" customHeight="1" x14ac:dyDescent="0.25">
      <c r="A8" s="8"/>
      <c r="B8" s="11" t="s">
        <v>28</v>
      </c>
      <c r="C8" s="8"/>
      <c r="D8" s="8"/>
      <c r="E8" s="8"/>
      <c r="F8" s="8"/>
      <c r="G8" s="9"/>
      <c r="H8" s="1"/>
      <c r="I8" s="1"/>
    </row>
    <row r="9" spans="1:9" ht="30.75" customHeight="1" x14ac:dyDescent="0.25">
      <c r="A9" s="8">
        <v>2</v>
      </c>
      <c r="B9" s="7" t="s">
        <v>7</v>
      </c>
      <c r="C9" s="8" t="s">
        <v>6</v>
      </c>
      <c r="D9" s="8">
        <f>SUM(D10:D14)</f>
        <v>25</v>
      </c>
      <c r="E9" s="8">
        <f>SUM(E10:E14)</f>
        <v>21</v>
      </c>
      <c r="F9" s="8">
        <f t="shared" ref="F9:F50" si="0">E9-D9</f>
        <v>-4</v>
      </c>
      <c r="G9" s="2"/>
      <c r="H9" s="1"/>
      <c r="I9" s="1"/>
    </row>
    <row r="10" spans="1:9" x14ac:dyDescent="0.25">
      <c r="A10" s="5"/>
      <c r="B10" s="4" t="s">
        <v>8</v>
      </c>
      <c r="C10" s="5" t="s">
        <v>6</v>
      </c>
      <c r="D10" s="5">
        <v>4</v>
      </c>
      <c r="E10" s="5">
        <v>6</v>
      </c>
      <c r="F10" s="5">
        <f t="shared" si="0"/>
        <v>2</v>
      </c>
      <c r="G10" s="2"/>
      <c r="H10" s="1"/>
      <c r="I10" s="1"/>
    </row>
    <row r="11" spans="1:9" ht="30" x14ac:dyDescent="0.25">
      <c r="A11" s="5"/>
      <c r="B11" s="4" t="s">
        <v>9</v>
      </c>
      <c r="C11" s="5" t="s">
        <v>6</v>
      </c>
      <c r="D11" s="5">
        <v>4</v>
      </c>
      <c r="E11" s="5">
        <v>3</v>
      </c>
      <c r="F11" s="5">
        <f t="shared" si="0"/>
        <v>-1</v>
      </c>
      <c r="G11" s="2"/>
      <c r="H11" s="1"/>
      <c r="I11" s="1"/>
    </row>
    <row r="12" spans="1:9" ht="30" x14ac:dyDescent="0.25">
      <c r="A12" s="5"/>
      <c r="B12" s="4" t="s">
        <v>24</v>
      </c>
      <c r="C12" s="5" t="s">
        <v>6</v>
      </c>
      <c r="D12" s="5">
        <v>12</v>
      </c>
      <c r="E12" s="5">
        <v>9</v>
      </c>
      <c r="F12" s="5">
        <f t="shared" si="0"/>
        <v>-3</v>
      </c>
      <c r="G12" s="2"/>
      <c r="H12" s="1"/>
      <c r="I12" s="1"/>
    </row>
    <row r="13" spans="1:9" x14ac:dyDescent="0.25">
      <c r="A13" s="5"/>
      <c r="B13" s="4" t="s">
        <v>10</v>
      </c>
      <c r="C13" s="5" t="s">
        <v>6</v>
      </c>
      <c r="D13" s="5">
        <v>2</v>
      </c>
      <c r="E13" s="5">
        <v>2</v>
      </c>
      <c r="F13" s="5">
        <f t="shared" si="0"/>
        <v>0</v>
      </c>
      <c r="G13" s="2"/>
      <c r="H13" s="1"/>
      <c r="I13" s="1"/>
    </row>
    <row r="14" spans="1:9" x14ac:dyDescent="0.25">
      <c r="A14" s="5"/>
      <c r="B14" s="4" t="s">
        <v>37</v>
      </c>
      <c r="C14" s="5" t="s">
        <v>6</v>
      </c>
      <c r="D14" s="5">
        <v>3</v>
      </c>
      <c r="E14" s="5">
        <v>1</v>
      </c>
      <c r="F14" s="5">
        <f t="shared" si="0"/>
        <v>-2</v>
      </c>
      <c r="G14" s="2"/>
      <c r="H14" s="1"/>
      <c r="I14" s="1"/>
    </row>
    <row r="15" spans="1:9" ht="74.25" customHeight="1" x14ac:dyDescent="0.25">
      <c r="A15" s="8">
        <v>3</v>
      </c>
      <c r="B15" s="7" t="s">
        <v>25</v>
      </c>
      <c r="C15" s="8" t="s">
        <v>6</v>
      </c>
      <c r="D15" s="8">
        <v>21</v>
      </c>
      <c r="E15" s="8">
        <v>7</v>
      </c>
      <c r="F15" s="5">
        <f t="shared" si="0"/>
        <v>-14</v>
      </c>
      <c r="G15" s="2"/>
      <c r="H15" s="1"/>
      <c r="I15" s="1"/>
    </row>
    <row r="16" spans="1:9" ht="35.25" customHeight="1" x14ac:dyDescent="0.25">
      <c r="A16" s="8">
        <v>4</v>
      </c>
      <c r="B16" s="7" t="s">
        <v>27</v>
      </c>
      <c r="C16" s="8" t="s">
        <v>6</v>
      </c>
      <c r="D16" s="8">
        <v>5</v>
      </c>
      <c r="E16" s="8">
        <v>2</v>
      </c>
      <c r="F16" s="5">
        <f t="shared" si="0"/>
        <v>-3</v>
      </c>
      <c r="G16" s="3"/>
      <c r="H16" s="1"/>
      <c r="I16" s="1"/>
    </row>
    <row r="17" spans="1:9" ht="19.5" customHeight="1" x14ac:dyDescent="0.25">
      <c r="A17" s="8"/>
      <c r="B17" s="4" t="s">
        <v>52</v>
      </c>
      <c r="C17" s="6" t="s">
        <v>53</v>
      </c>
      <c r="D17" s="5"/>
      <c r="E17" s="5">
        <v>402</v>
      </c>
      <c r="F17" s="5"/>
      <c r="G17" s="12"/>
      <c r="H17" s="1"/>
      <c r="I17" s="1"/>
    </row>
    <row r="18" spans="1:9" ht="32.25" customHeight="1" x14ac:dyDescent="0.25">
      <c r="A18" s="8">
        <v>5</v>
      </c>
      <c r="B18" s="7" t="s">
        <v>26</v>
      </c>
      <c r="C18" s="8" t="s">
        <v>6</v>
      </c>
      <c r="D18" s="8">
        <v>2</v>
      </c>
      <c r="E18" s="8">
        <v>2</v>
      </c>
      <c r="F18" s="5">
        <f t="shared" si="0"/>
        <v>0</v>
      </c>
      <c r="G18" s="2"/>
      <c r="H18" s="1"/>
      <c r="I18" s="1"/>
    </row>
    <row r="19" spans="1:9" x14ac:dyDescent="0.25">
      <c r="A19" s="8">
        <v>6</v>
      </c>
      <c r="B19" s="7" t="s">
        <v>11</v>
      </c>
      <c r="C19" s="8" t="s">
        <v>6</v>
      </c>
      <c r="D19" s="8">
        <f>SUM(D21:D24)</f>
        <v>64</v>
      </c>
      <c r="E19" s="8">
        <f>SUM(E21:E24)</f>
        <v>37</v>
      </c>
      <c r="F19" s="8">
        <f t="shared" si="0"/>
        <v>-27</v>
      </c>
      <c r="G19" s="2"/>
      <c r="H19" s="1"/>
      <c r="I19" s="1"/>
    </row>
    <row r="20" spans="1:9" x14ac:dyDescent="0.25">
      <c r="A20" s="5"/>
      <c r="B20" s="4" t="s">
        <v>12</v>
      </c>
      <c r="C20" s="5" t="s">
        <v>6</v>
      </c>
      <c r="D20" s="5">
        <v>1</v>
      </c>
      <c r="E20" s="5">
        <v>0</v>
      </c>
      <c r="F20" s="5">
        <f t="shared" si="0"/>
        <v>-1</v>
      </c>
      <c r="G20" s="2"/>
      <c r="H20" s="1"/>
      <c r="I20" s="1"/>
    </row>
    <row r="21" spans="1:9" x14ac:dyDescent="0.25">
      <c r="A21" s="5"/>
      <c r="B21" s="4" t="s">
        <v>13</v>
      </c>
      <c r="C21" s="5" t="s">
        <v>6</v>
      </c>
      <c r="D21" s="5">
        <v>33</v>
      </c>
      <c r="E21" s="5">
        <v>23</v>
      </c>
      <c r="F21" s="5">
        <f t="shared" si="0"/>
        <v>-10</v>
      </c>
      <c r="G21" s="2"/>
      <c r="H21" s="1"/>
      <c r="I21" s="1"/>
    </row>
    <row r="22" spans="1:9" x14ac:dyDescent="0.25">
      <c r="A22" s="5"/>
      <c r="B22" s="4" t="s">
        <v>14</v>
      </c>
      <c r="C22" s="5" t="s">
        <v>6</v>
      </c>
      <c r="D22" s="5">
        <v>12</v>
      </c>
      <c r="E22" s="5">
        <v>7</v>
      </c>
      <c r="F22" s="5">
        <f t="shared" si="0"/>
        <v>-5</v>
      </c>
      <c r="G22" s="2"/>
      <c r="H22" s="1"/>
      <c r="I22" s="1"/>
    </row>
    <row r="23" spans="1:9" x14ac:dyDescent="0.25">
      <c r="A23" s="5"/>
      <c r="B23" s="4" t="s">
        <v>15</v>
      </c>
      <c r="C23" s="5" t="s">
        <v>6</v>
      </c>
      <c r="D23" s="5">
        <v>3</v>
      </c>
      <c r="E23" s="5">
        <v>7</v>
      </c>
      <c r="F23" s="5">
        <f t="shared" si="0"/>
        <v>4</v>
      </c>
      <c r="G23" s="2"/>
      <c r="H23" s="1"/>
      <c r="I23" s="1"/>
    </row>
    <row r="24" spans="1:9" x14ac:dyDescent="0.25">
      <c r="A24" s="5"/>
      <c r="B24" s="4" t="s">
        <v>16</v>
      </c>
      <c r="C24" s="5" t="s">
        <v>6</v>
      </c>
      <c r="D24" s="5">
        <v>16</v>
      </c>
      <c r="E24" s="5"/>
      <c r="F24" s="5">
        <f t="shared" si="0"/>
        <v>-16</v>
      </c>
      <c r="G24" s="2"/>
      <c r="H24" s="1"/>
      <c r="I24" s="1"/>
    </row>
    <row r="25" spans="1:9" ht="16.5" customHeight="1" x14ac:dyDescent="0.25">
      <c r="A25" s="8">
        <v>7</v>
      </c>
      <c r="B25" s="7" t="s">
        <v>17</v>
      </c>
      <c r="C25" s="8" t="s">
        <v>6</v>
      </c>
      <c r="D25" s="8">
        <v>47</v>
      </c>
      <c r="E25" s="8">
        <v>32</v>
      </c>
      <c r="F25" s="8">
        <f t="shared" si="0"/>
        <v>-15</v>
      </c>
      <c r="G25" s="2"/>
      <c r="H25" s="1"/>
      <c r="I25" s="1"/>
    </row>
    <row r="26" spans="1:9" ht="30" customHeight="1" x14ac:dyDescent="0.25">
      <c r="A26" s="8">
        <v>8</v>
      </c>
      <c r="B26" s="7" t="s">
        <v>30</v>
      </c>
      <c r="C26" s="8" t="s">
        <v>6</v>
      </c>
      <c r="D26" s="8">
        <v>38</v>
      </c>
      <c r="E26" s="8">
        <v>24</v>
      </c>
      <c r="F26" s="8">
        <f t="shared" si="0"/>
        <v>-14</v>
      </c>
      <c r="G26" s="9"/>
      <c r="H26" s="1"/>
      <c r="I26" s="1"/>
    </row>
    <row r="27" spans="1:9" ht="33" customHeight="1" x14ac:dyDescent="0.25">
      <c r="A27" s="8">
        <v>9</v>
      </c>
      <c r="B27" s="7" t="s">
        <v>32</v>
      </c>
      <c r="C27" s="8" t="s">
        <v>6</v>
      </c>
      <c r="D27" s="8">
        <v>13</v>
      </c>
      <c r="E27" s="8">
        <v>17</v>
      </c>
      <c r="F27" s="8">
        <f t="shared" si="0"/>
        <v>4</v>
      </c>
      <c r="G27" s="9"/>
      <c r="H27" s="1"/>
      <c r="I27" s="1"/>
    </row>
    <row r="28" spans="1:9" ht="16.5" customHeight="1" x14ac:dyDescent="0.25">
      <c r="A28" s="8"/>
      <c r="B28" s="4" t="s">
        <v>31</v>
      </c>
      <c r="C28" s="5"/>
      <c r="D28" s="5"/>
      <c r="E28" s="5"/>
      <c r="F28" s="5"/>
      <c r="G28" s="9"/>
      <c r="H28" s="1"/>
      <c r="I28" s="1"/>
    </row>
    <row r="29" spans="1:9" ht="19.5" customHeight="1" x14ac:dyDescent="0.25">
      <c r="A29" s="8"/>
      <c r="B29" s="7" t="s">
        <v>33</v>
      </c>
      <c r="C29" s="8" t="s">
        <v>18</v>
      </c>
      <c r="D29" s="8">
        <f>SUM(D30:D31)</f>
        <v>4</v>
      </c>
      <c r="E29" s="8">
        <f>SUM(E30:E31)</f>
        <v>3</v>
      </c>
      <c r="F29" s="8">
        <f t="shared" si="0"/>
        <v>-1</v>
      </c>
      <c r="G29" s="9"/>
      <c r="H29" s="1"/>
      <c r="I29" s="1"/>
    </row>
    <row r="30" spans="1:9" ht="19.5" customHeight="1" x14ac:dyDescent="0.25">
      <c r="A30" s="8"/>
      <c r="B30" s="4" t="s">
        <v>34</v>
      </c>
      <c r="C30" s="5" t="s">
        <v>18</v>
      </c>
      <c r="D30" s="5">
        <v>4</v>
      </c>
      <c r="E30" s="5">
        <v>1</v>
      </c>
      <c r="F30" s="5">
        <f t="shared" si="0"/>
        <v>-3</v>
      </c>
      <c r="G30" s="10"/>
      <c r="H30" s="1"/>
      <c r="I30" s="1"/>
    </row>
    <row r="31" spans="1:9" ht="19.5" customHeight="1" x14ac:dyDescent="0.25">
      <c r="A31" s="8"/>
      <c r="B31" s="4" t="s">
        <v>35</v>
      </c>
      <c r="C31" s="5" t="s">
        <v>18</v>
      </c>
      <c r="D31" s="5"/>
      <c r="E31" s="5">
        <v>2</v>
      </c>
      <c r="F31" s="5">
        <f t="shared" si="0"/>
        <v>2</v>
      </c>
      <c r="G31" s="10"/>
      <c r="H31" s="1"/>
      <c r="I31" s="1"/>
    </row>
    <row r="32" spans="1:9" ht="17.25" customHeight="1" x14ac:dyDescent="0.25">
      <c r="A32" s="8"/>
      <c r="B32" s="7" t="s">
        <v>36</v>
      </c>
      <c r="C32" s="8" t="s">
        <v>18</v>
      </c>
      <c r="D32" s="8">
        <f>SUM(D33:D34)</f>
        <v>27</v>
      </c>
      <c r="E32" s="8">
        <f>SUM(E33:E34)</f>
        <v>26</v>
      </c>
      <c r="F32" s="8">
        <f t="shared" si="0"/>
        <v>-1</v>
      </c>
      <c r="G32" s="9"/>
      <c r="H32" s="1"/>
      <c r="I32" s="1"/>
    </row>
    <row r="33" spans="1:9" ht="17.25" customHeight="1" x14ac:dyDescent="0.25">
      <c r="A33" s="8"/>
      <c r="B33" s="4" t="s">
        <v>34</v>
      </c>
      <c r="C33" s="5" t="s">
        <v>18</v>
      </c>
      <c r="D33" s="5">
        <v>23</v>
      </c>
      <c r="E33" s="5">
        <v>24</v>
      </c>
      <c r="F33" s="5">
        <f t="shared" si="0"/>
        <v>1</v>
      </c>
      <c r="G33" s="10"/>
      <c r="H33" s="1"/>
      <c r="I33" s="1"/>
    </row>
    <row r="34" spans="1:9" ht="17.25" customHeight="1" x14ac:dyDescent="0.25">
      <c r="A34" s="8"/>
      <c r="B34" s="4" t="s">
        <v>35</v>
      </c>
      <c r="C34" s="5" t="s">
        <v>18</v>
      </c>
      <c r="D34" s="5">
        <v>4</v>
      </c>
      <c r="E34" s="5">
        <v>2</v>
      </c>
      <c r="F34" s="5">
        <f t="shared" si="0"/>
        <v>-2</v>
      </c>
      <c r="G34" s="10"/>
      <c r="H34" s="1"/>
      <c r="I34" s="1"/>
    </row>
    <row r="35" spans="1:9" ht="59.25" customHeight="1" x14ac:dyDescent="0.25">
      <c r="A35" s="8">
        <v>10</v>
      </c>
      <c r="B35" s="7" t="s">
        <v>19</v>
      </c>
      <c r="C35" s="8" t="s">
        <v>20</v>
      </c>
      <c r="D35" s="13">
        <f>D9/D7%</f>
        <v>15.24390243902439</v>
      </c>
      <c r="E35" s="13">
        <f>E9/E7%</f>
        <v>20.792079207920793</v>
      </c>
      <c r="F35" s="13">
        <f t="shared" si="0"/>
        <v>5.5481767688964023</v>
      </c>
      <c r="G35" s="2"/>
      <c r="H35" s="1"/>
      <c r="I35" s="1"/>
    </row>
    <row r="36" spans="1:9" ht="88.5" customHeight="1" x14ac:dyDescent="0.25">
      <c r="A36" s="8">
        <v>11</v>
      </c>
      <c r="B36" s="7" t="s">
        <v>38</v>
      </c>
      <c r="C36" s="8" t="s">
        <v>20</v>
      </c>
      <c r="D36" s="13">
        <f>D15/D7%</f>
        <v>12.804878048780489</v>
      </c>
      <c r="E36" s="13">
        <f>E15/E7%</f>
        <v>6.9306930693069306</v>
      </c>
      <c r="F36" s="13">
        <f t="shared" si="0"/>
        <v>-5.8741849794735588</v>
      </c>
      <c r="G36" s="10"/>
      <c r="H36" s="1"/>
      <c r="I36" s="1"/>
    </row>
    <row r="37" spans="1:9" ht="45.75" customHeight="1" x14ac:dyDescent="0.25">
      <c r="A37" s="8">
        <v>12</v>
      </c>
      <c r="B37" s="7" t="s">
        <v>39</v>
      </c>
      <c r="C37" s="8" t="s">
        <v>20</v>
      </c>
      <c r="D37" s="13">
        <f>D16/D7%</f>
        <v>3.0487804878048781</v>
      </c>
      <c r="E37" s="13">
        <f>E16/E7%</f>
        <v>1.9801980198019802</v>
      </c>
      <c r="F37" s="13">
        <f t="shared" si="0"/>
        <v>-1.0685824680028979</v>
      </c>
      <c r="G37" s="10"/>
      <c r="H37" s="1"/>
      <c r="I37" s="1"/>
    </row>
    <row r="38" spans="1:9" ht="35.25" customHeight="1" x14ac:dyDescent="0.25">
      <c r="A38" s="8">
        <v>13</v>
      </c>
      <c r="B38" s="7" t="s">
        <v>40</v>
      </c>
      <c r="C38" s="8" t="s">
        <v>20</v>
      </c>
      <c r="D38" s="13">
        <f>D18/D7%</f>
        <v>1.2195121951219512</v>
      </c>
      <c r="E38" s="13">
        <f>E18/E7%</f>
        <v>1.9801980198019802</v>
      </c>
      <c r="F38" s="13">
        <f t="shared" si="0"/>
        <v>0.76068582468002899</v>
      </c>
      <c r="G38" s="10"/>
      <c r="H38" s="1"/>
      <c r="I38" s="1"/>
    </row>
    <row r="39" spans="1:9" ht="60" customHeight="1" x14ac:dyDescent="0.25">
      <c r="A39" s="8">
        <v>14</v>
      </c>
      <c r="B39" s="7" t="s">
        <v>21</v>
      </c>
      <c r="C39" s="8" t="s">
        <v>20</v>
      </c>
      <c r="D39" s="13">
        <f>D19/D7%</f>
        <v>39.024390243902438</v>
      </c>
      <c r="E39" s="13">
        <f>E19/E7%</f>
        <v>36.633663366336634</v>
      </c>
      <c r="F39" s="13">
        <f t="shared" si="0"/>
        <v>-2.3907268775658039</v>
      </c>
      <c r="G39" s="2"/>
      <c r="H39" s="1"/>
      <c r="I39" s="1"/>
    </row>
    <row r="40" spans="1:9" ht="30" customHeight="1" x14ac:dyDescent="0.25">
      <c r="A40" s="18">
        <v>15</v>
      </c>
      <c r="B40" s="19" t="s">
        <v>41</v>
      </c>
      <c r="C40" s="20"/>
      <c r="D40" s="20"/>
      <c r="E40" s="20"/>
      <c r="F40" s="21"/>
    </row>
    <row r="41" spans="1:9" x14ac:dyDescent="0.25">
      <c r="A41" s="15"/>
      <c r="B41" s="14" t="s">
        <v>42</v>
      </c>
      <c r="C41" s="15" t="s">
        <v>6</v>
      </c>
      <c r="D41" s="15">
        <v>7</v>
      </c>
      <c r="E41" s="15">
        <v>7</v>
      </c>
      <c r="F41" s="13">
        <f t="shared" si="0"/>
        <v>0</v>
      </c>
    </row>
    <row r="42" spans="1:9" x14ac:dyDescent="0.25">
      <c r="A42" s="15"/>
      <c r="B42" s="14" t="s">
        <v>43</v>
      </c>
      <c r="C42" s="15" t="s">
        <v>6</v>
      </c>
      <c r="D42" s="15">
        <v>0</v>
      </c>
      <c r="E42" s="15">
        <v>1</v>
      </c>
      <c r="F42" s="13">
        <f t="shared" si="0"/>
        <v>1</v>
      </c>
    </row>
    <row r="43" spans="1:9" x14ac:dyDescent="0.25">
      <c r="A43" s="15"/>
      <c r="B43" s="14" t="s">
        <v>44</v>
      </c>
      <c r="C43" s="15" t="s">
        <v>6</v>
      </c>
      <c r="D43" s="15">
        <v>3</v>
      </c>
      <c r="E43" s="15">
        <v>1</v>
      </c>
      <c r="F43" s="13">
        <f t="shared" si="0"/>
        <v>-2</v>
      </c>
    </row>
    <row r="44" spans="1:9" x14ac:dyDescent="0.25">
      <c r="A44" s="15"/>
      <c r="B44" s="14" t="s">
        <v>45</v>
      </c>
      <c r="C44" s="15" t="s">
        <v>6</v>
      </c>
      <c r="D44" s="15">
        <v>21</v>
      </c>
      <c r="E44" s="15">
        <v>3</v>
      </c>
      <c r="F44" s="13">
        <f t="shared" si="0"/>
        <v>-18</v>
      </c>
    </row>
    <row r="45" spans="1:9" x14ac:dyDescent="0.25">
      <c r="A45" s="15"/>
      <c r="B45" s="14" t="s">
        <v>46</v>
      </c>
      <c r="C45" s="15" t="s">
        <v>6</v>
      </c>
      <c r="D45" s="15">
        <v>5</v>
      </c>
      <c r="E45" s="15">
        <v>8</v>
      </c>
      <c r="F45" s="13">
        <f t="shared" si="0"/>
        <v>3</v>
      </c>
    </row>
    <row r="46" spans="1:9" x14ac:dyDescent="0.25">
      <c r="A46" s="15"/>
      <c r="B46" s="14" t="s">
        <v>47</v>
      </c>
      <c r="C46" s="15" t="s">
        <v>6</v>
      </c>
      <c r="D46" s="15">
        <v>18</v>
      </c>
      <c r="E46" s="15">
        <v>9</v>
      </c>
      <c r="F46" s="13">
        <f t="shared" si="0"/>
        <v>-9</v>
      </c>
    </row>
    <row r="47" spans="1:9" x14ac:dyDescent="0.25">
      <c r="A47" s="15"/>
      <c r="B47" s="14" t="s">
        <v>50</v>
      </c>
      <c r="C47" s="15" t="s">
        <v>6</v>
      </c>
      <c r="D47" s="15">
        <v>15</v>
      </c>
      <c r="E47" s="15">
        <v>3</v>
      </c>
      <c r="F47" s="13">
        <f t="shared" si="0"/>
        <v>-12</v>
      </c>
    </row>
    <row r="48" spans="1:9" x14ac:dyDescent="0.25">
      <c r="A48" s="15"/>
      <c r="B48" s="14" t="s">
        <v>48</v>
      </c>
      <c r="C48" s="15" t="s">
        <v>6</v>
      </c>
      <c r="D48" s="15">
        <v>6</v>
      </c>
      <c r="E48" s="15">
        <v>5</v>
      </c>
      <c r="F48" s="13">
        <f t="shared" si="0"/>
        <v>-1</v>
      </c>
    </row>
    <row r="49" spans="1:6" x14ac:dyDescent="0.25">
      <c r="A49" s="15"/>
      <c r="B49" s="14" t="s">
        <v>49</v>
      </c>
      <c r="C49" s="15" t="s">
        <v>6</v>
      </c>
      <c r="D49" s="15">
        <v>89</v>
      </c>
      <c r="E49" s="15">
        <v>64</v>
      </c>
      <c r="F49" s="13">
        <f t="shared" si="0"/>
        <v>-25</v>
      </c>
    </row>
    <row r="50" spans="1:6" x14ac:dyDescent="0.25">
      <c r="A50" s="15"/>
      <c r="B50" s="17" t="s">
        <v>51</v>
      </c>
      <c r="C50" s="16" t="s">
        <v>6</v>
      </c>
      <c r="D50" s="16">
        <f>SUM(D41:D49)</f>
        <v>164</v>
      </c>
      <c r="E50" s="16">
        <f>SUM(E41:E49)</f>
        <v>101</v>
      </c>
      <c r="F50" s="13">
        <f t="shared" si="0"/>
        <v>-63</v>
      </c>
    </row>
  </sheetData>
  <mergeCells count="8">
    <mergeCell ref="B40:F40"/>
    <mergeCell ref="C1:F1"/>
    <mergeCell ref="A3:F3"/>
    <mergeCell ref="D5:E5"/>
    <mergeCell ref="F5:F6"/>
    <mergeCell ref="B5:B6"/>
    <mergeCell ref="A5:A6"/>
    <mergeCell ref="C5:C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2023-12-13T09:20:08Z</dcterms:modified>
</cp:coreProperties>
</file>